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Override PartName="/xl/revisions/revisionLog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915" yWindow="1185" windowWidth="23265" windowHeight="13185" activeTab="1"/>
  </bookViews>
  <sheets>
    <sheet name="TOC" sheetId="1" r:id="rId1"/>
    <sheet name="1-Demographics" sheetId="2" r:id="rId2"/>
    <sheet name="2-Labor Force" sheetId="3" r:id="rId3"/>
    <sheet name="3-Employers" sheetId="4" r:id="rId4"/>
    <sheet name="4-Research Base" sheetId="5" r:id="rId5"/>
    <sheet name="5-Educ-4yr" sheetId="6" r:id="rId6"/>
    <sheet name="6-Educ-2yr" sheetId="7" r:id="rId7"/>
    <sheet name="7-Educ-votech" sheetId="8" r:id="rId8"/>
    <sheet name="8-Educ-elem-second" sheetId="9" r:id="rId9"/>
    <sheet name="9-Indus Salary" sheetId="10" r:id="rId10"/>
    <sheet name="10-Occup Salary" sheetId="11" r:id="rId11"/>
    <sheet name="11-Work Comp-UI" sheetId="12" r:id="rId12"/>
    <sheet name="12-Labor Relations" sheetId="13" r:id="rId13"/>
    <sheet name="13-Transportation" sheetId="14" r:id="rId14"/>
    <sheet name="14-Taxation" sheetId="15" r:id="rId15"/>
    <sheet name="15-Real Estate" sheetId="16" r:id="rId16"/>
    <sheet name="16-Utilities" sheetId="17" r:id="rId17"/>
    <sheet name="17-Environment" sheetId="18" r:id="rId18"/>
    <sheet name="18-Government" sheetId="19" r:id="rId19"/>
    <sheet name="19-International" sheetId="20" r:id="rId20"/>
    <sheet name="20-Quality of Life" sheetId="21" r:id="rId21"/>
  </sheets>
  <calcPr calcId="144525" concurrentCalc="0"/>
  <customWorkbookViews>
    <customWorkbookView name="I2RD - Personal View" guid="{2241D2F7-FCAB-46A4-8253-BE3553A0819D}" mergeInterval="0" personalView="1" maximized="1" windowWidth="1920" windowHeight="855" activeSheetId="2"/>
    <customWorkbookView name="Office 2004 Test Drive User - Personal View" guid="{FF019918-1126-E741-80E5-10DFF1610F9B}" mergeInterval="0" personalView="1" xWindow="48" yWindow="84" windowWidth="1163" windowHeight="587" activeSheetId="11" showFormulaBar="0"/>
    <customWorkbookView name="College of Business Administration - Personal View" guid="{45C7F253-5639-4BAF-B155-10DC005D38AE}" mergeInterval="0" personalView="1" maximized="1" windowWidth="1916" windowHeight="807" activeSheetId="3"/>
    <customWorkbookView name="mhaase - Personal View" guid="{495CA096-0E26-4428-82C8-7A3D259892E5}" mergeInterval="0" personalView="1" maximized="1" xWindow="1" yWindow="1" windowWidth="1222" windowHeight="454" activeSheetId="2"/>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G5" i="2" l="1"/>
  <c r="G7" i="2"/>
  <c r="G6" i="2"/>
  <c r="F5" i="2"/>
  <c r="C27" i="2"/>
  <c r="F6" i="2"/>
  <c r="D6" i="11"/>
  <c r="C6" i="11"/>
  <c r="B6" i="11"/>
  <c r="D39" i="11"/>
  <c r="C39" i="11"/>
  <c r="B39" i="11"/>
  <c r="D69" i="11"/>
  <c r="C69" i="11"/>
  <c r="B69" i="11"/>
  <c r="D82" i="11"/>
  <c r="C82" i="11"/>
  <c r="B82" i="11"/>
  <c r="D105" i="11"/>
  <c r="C105" i="11"/>
  <c r="B105" i="11"/>
  <c r="D122" i="11"/>
  <c r="C122" i="11"/>
  <c r="B122" i="11"/>
  <c r="D145" i="11"/>
  <c r="C145" i="11"/>
  <c r="B145" i="11"/>
  <c r="D198" i="11"/>
  <c r="C198" i="11"/>
  <c r="B198" i="11"/>
  <c r="D242" i="11"/>
  <c r="C242" i="11"/>
  <c r="B242" i="11"/>
  <c r="C30" i="17"/>
  <c r="B30" i="17"/>
  <c r="E23" i="21"/>
  <c r="C81" i="6"/>
  <c r="C79" i="6"/>
  <c r="C69" i="6"/>
  <c r="C67" i="6"/>
  <c r="C41" i="6"/>
  <c r="C39" i="6"/>
  <c r="C10" i="6"/>
  <c r="C8" i="6"/>
  <c r="D82" i="9"/>
  <c r="C82" i="9"/>
  <c r="D50" i="9"/>
  <c r="C50" i="9"/>
  <c r="E50" i="9"/>
  <c r="B50" i="9"/>
  <c r="E49" i="9"/>
  <c r="E48" i="9"/>
  <c r="E47" i="9"/>
  <c r="E46" i="9"/>
  <c r="E45" i="9"/>
  <c r="E44" i="9"/>
  <c r="B8" i="9"/>
</calcChain>
</file>

<file path=xl/sharedStrings.xml><?xml version="1.0" encoding="utf-8"?>
<sst xmlns="http://schemas.openxmlformats.org/spreadsheetml/2006/main" count="2327" uniqueCount="1820">
  <si>
    <t>http://www.lancastereventcenter.com/</t>
    <phoneticPr fontId="70" type="noConversion"/>
  </si>
  <si>
    <t>N/A</t>
    <phoneticPr fontId="70" type="noConversion"/>
  </si>
  <si>
    <t>2. Average Rents for Multi‐Family Units, 2008</t>
    <phoneticPr fontId="70" type="noConversion"/>
  </si>
  <si>
    <t>7 days prior to commmencement of building</t>
  </si>
  <si>
    <t xml:space="preserve">     NE pre‐treatment permit NPP (Sending water to city plant) </t>
  </si>
  <si>
    <t>F. Lincoln Airport Authority http://www.lincolnairport.com; http://www.airnav.com/airport/KLNK; http://www.eppleyairfield.com/sf/default.htm (accessed 1‐2‐08)</t>
    <phoneticPr fontId="70" type="noConversion"/>
  </si>
  <si>
    <t>X</t>
    <phoneticPr fontId="70" type="noConversion"/>
  </si>
  <si>
    <t>3‐5 months (depends on where discharging)</t>
  </si>
  <si>
    <t xml:space="preserve">Murder
</t>
  </si>
  <si>
    <t xml:space="preserve">Rape
</t>
  </si>
  <si>
    <t xml:space="preserve">Robbery
</t>
  </si>
  <si>
    <t xml:space="preserve">Aggravated Assault
</t>
  </si>
  <si>
    <t xml:space="preserve">Burglary‐Residential
</t>
  </si>
  <si>
    <t xml:space="preserve">Burglary‐Commercial
</t>
  </si>
  <si>
    <t xml:space="preserve">Larceny‐Theft
</t>
  </si>
  <si>
    <t xml:space="preserve">Auto Theft
</t>
  </si>
  <si>
    <t xml:space="preserve">Total
</t>
  </si>
  <si>
    <t xml:space="preserve">*Rank among 50 Peer Communities
</t>
  </si>
  <si>
    <t xml:space="preserve">(*ranked  in order of violent crime)
</t>
  </si>
  <si>
    <t xml:space="preserve">1. Single‐Family Detached  Homes
</t>
  </si>
  <si>
    <t xml:space="preserve">(Avg. low – Avg. high $)
</t>
  </si>
  <si>
    <t xml:space="preserve">Area
</t>
  </si>
  <si>
    <t xml:space="preserve">West
</t>
  </si>
  <si>
    <t xml:space="preserve">East
</t>
  </si>
  <si>
    <t xml:space="preserve">1‐br
</t>
  </si>
  <si>
    <t xml:space="preserve">417‐480
</t>
  </si>
  <si>
    <t xml:space="preserve">560‐615
</t>
  </si>
  <si>
    <t>E. Lincoln Airport Authority http://www.lincolnairport.com; http://www.airnav.com/airport/KLNK</t>
    <phoneticPr fontId="70" type="noConversion"/>
  </si>
  <si>
    <t>A. Nebraska Department of Revenue,  http://www.revenue.state.ne.us/question/business.htm#c12</t>
    <phoneticPr fontId="70" type="noConversion"/>
  </si>
  <si>
    <r>
      <t>C1. Realtors Association of Lincoln. Breakdown of Detached Home Sales,</t>
    </r>
    <r>
      <rPr>
        <sz val="6"/>
        <rFont val="Calibri"/>
        <family val="2"/>
      </rPr>
      <t>http://www.lincolnrealtors.com/docs/stats/statsoct10.pdf</t>
    </r>
    <r>
      <rPr>
        <sz val="6"/>
        <rFont val="Calibri"/>
        <family val="2"/>
        <scheme val="minor"/>
      </rPr>
      <t>, accessed 1</t>
    </r>
    <r>
      <rPr>
        <sz val="6"/>
        <rFont val="Calibri"/>
        <family val="2"/>
      </rPr>
      <t>1</t>
    </r>
    <r>
      <rPr>
        <sz val="6"/>
        <rFont val="Calibri"/>
        <family val="2"/>
        <scheme val="minor"/>
      </rPr>
      <t>/</t>
    </r>
    <r>
      <rPr>
        <sz val="6"/>
        <rFont val="Calibri"/>
        <family val="2"/>
      </rPr>
      <t>02</t>
    </r>
    <r>
      <rPr>
        <sz val="6"/>
        <rFont val="Calibri"/>
        <family val="2"/>
        <scheme val="minor"/>
      </rPr>
      <t>/2010</t>
    </r>
  </si>
  <si>
    <r>
      <t>C2. Realtors Association of Lincoln. Survey of Multi‐Family Rental Properties 2008, http://www.old.lincolnrealtors.com/rental.htm, accessed 1</t>
    </r>
    <r>
      <rPr>
        <sz val="6"/>
        <rFont val="Calibri"/>
        <family val="2"/>
      </rPr>
      <t>1</t>
    </r>
    <r>
      <rPr>
        <sz val="6"/>
        <rFont val="Calibri"/>
        <family val="2"/>
        <scheme val="minor"/>
      </rPr>
      <t>/</t>
    </r>
    <r>
      <rPr>
        <sz val="6"/>
        <rFont val="Calibri"/>
        <family val="2"/>
      </rPr>
      <t>02</t>
    </r>
    <r>
      <rPr>
        <sz val="6"/>
        <rFont val="Calibri"/>
        <family val="2"/>
        <scheme val="minor"/>
      </rPr>
      <t>/2010</t>
    </r>
  </si>
  <si>
    <t xml:space="preserve">Doane College </t>
    <phoneticPr fontId="70" type="noConversion"/>
  </si>
  <si>
    <t>www.doane.edu/Athletics</t>
  </si>
  <si>
    <t>Entry wage</t>
    <phoneticPr fontId="70" type="noConversion"/>
  </si>
  <si>
    <t>www.saltdogs.com</t>
    <phoneticPr fontId="70" type="noConversion"/>
  </si>
  <si>
    <t>http://www.westfield.com/gateway/</t>
    <phoneticPr fontId="70" type="noConversion"/>
  </si>
  <si>
    <t>http://www.southpointeshopping.com/</t>
    <phoneticPr fontId="70" type="noConversion"/>
  </si>
  <si>
    <t>http://www.sheldonartgallery.org/</t>
    <phoneticPr fontId="70" type="noConversion"/>
  </si>
  <si>
    <t>http://www.nebraskahistory.org/</t>
    <phoneticPr fontId="70" type="noConversion"/>
  </si>
  <si>
    <t>http://www.nebraskahistory.org/sites/mnh/</t>
    <phoneticPr fontId="70" type="noConversion"/>
  </si>
  <si>
    <t>http://www.ahsgr.org/</t>
    <phoneticPr fontId="70" type="noConversion"/>
  </si>
  <si>
    <t>http://lys.lps.org/</t>
    <phoneticPr fontId="70" type="noConversion"/>
  </si>
  <si>
    <t>http://www.pershingcenter.com/</t>
    <phoneticPr fontId="70" type="noConversion"/>
  </si>
  <si>
    <t>http://www.historichaymarket.com/</t>
    <phoneticPr fontId="70" type="noConversion"/>
  </si>
  <si>
    <t>http://www.lincolnsymphony.com/</t>
    <phoneticPr fontId="70" type="noConversion"/>
  </si>
  <si>
    <t>http://www.artsincorporated.org/lmbc/</t>
    <phoneticPr fontId="70" type="noConversion"/>
  </si>
  <si>
    <t>http://www.lincolnzoo.org/</t>
    <phoneticPr fontId="70" type="noConversion"/>
  </si>
  <si>
    <t>http://www.liedcenter.org/</t>
    <phoneticPr fontId="70" type="noConversion"/>
  </si>
  <si>
    <t xml:space="preserve">Arctic Glacier
</t>
  </si>
  <si>
    <t xml:space="preserve">5‐9
</t>
  </si>
  <si>
    <t xml:space="preserve">Canada
</t>
  </si>
  <si>
    <t xml:space="preserve">MFG‐312
</t>
  </si>
  <si>
    <t xml:space="preserve">Daitron Incorporated
</t>
  </si>
  <si>
    <t xml:space="preserve">50‐99
</t>
  </si>
  <si>
    <t xml:space="preserve">Japan
</t>
  </si>
  <si>
    <r>
      <t>2004</t>
    </r>
    <r>
      <rPr>
        <b/>
        <sz val="8"/>
        <color indexed="8"/>
        <rFont val="Calibri"/>
        <family val="2"/>
        <scheme val="minor"/>
      </rPr>
      <t>‐20</t>
    </r>
    <r>
      <rPr>
        <b/>
        <sz val="8"/>
        <color indexed="8"/>
        <rFont val="Calibri"/>
        <family val="2"/>
      </rPr>
      <t>09</t>
    </r>
    <r>
      <rPr>
        <b/>
        <sz val="8"/>
        <color indexed="8"/>
        <rFont val="Calibri"/>
        <family val="2"/>
        <scheme val="minor"/>
      </rPr>
      <t xml:space="preserve">
</t>
    </r>
    <phoneticPr fontId="70" type="noConversion"/>
  </si>
  <si>
    <r>
      <t>2009</t>
    </r>
    <r>
      <rPr>
        <b/>
        <sz val="8"/>
        <color indexed="8"/>
        <rFont val="Calibri"/>
        <family val="2"/>
        <scheme val="minor"/>
      </rPr>
      <t xml:space="preserve">
</t>
    </r>
    <phoneticPr fontId="70" type="noConversion"/>
  </si>
  <si>
    <r>
      <t>1999</t>
    </r>
    <r>
      <rPr>
        <b/>
        <sz val="8"/>
        <color indexed="8"/>
        <rFont val="Calibri"/>
        <family val="2"/>
        <scheme val="minor"/>
      </rPr>
      <t>‐20</t>
    </r>
    <r>
      <rPr>
        <b/>
        <sz val="8"/>
        <color indexed="8"/>
        <rFont val="Calibri"/>
        <family val="2"/>
      </rPr>
      <t>09</t>
    </r>
    <r>
      <rPr>
        <b/>
        <sz val="8"/>
        <color indexed="8"/>
        <rFont val="Calibri"/>
        <family val="2"/>
        <scheme val="minor"/>
      </rPr>
      <t xml:space="preserve">
</t>
    </r>
    <phoneticPr fontId="70" type="noConversion"/>
  </si>
  <si>
    <r>
      <t>Enrollment, Fall 200</t>
    </r>
    <r>
      <rPr>
        <b/>
        <sz val="8"/>
        <color indexed="8"/>
        <rFont val="Calibri"/>
        <family val="2"/>
      </rPr>
      <t>9</t>
    </r>
    <phoneticPr fontId="70" type="noConversion"/>
  </si>
  <si>
    <r>
      <t>Enrollment, Fall 200</t>
    </r>
    <r>
      <rPr>
        <b/>
        <sz val="8"/>
        <color indexed="8"/>
        <rFont val="Calibri"/>
        <family val="2"/>
      </rPr>
      <t>9</t>
    </r>
    <phoneticPr fontId="70" type="noConversion"/>
  </si>
  <si>
    <r>
      <t>Enrollment, Fall 200</t>
    </r>
    <r>
      <rPr>
        <b/>
        <sz val="8"/>
        <color indexed="8"/>
        <rFont val="Calibri"/>
        <family val="2"/>
      </rPr>
      <t>9</t>
    </r>
    <phoneticPr fontId="70" type="noConversion"/>
  </si>
  <si>
    <t>2008-09</t>
    <phoneticPr fontId="70" type="noConversion"/>
  </si>
  <si>
    <t>2. 5th &amp; 8th Grade Metropolitan Achievement Test Results</t>
    <phoneticPr fontId="70" type="noConversion"/>
  </si>
  <si>
    <t>(402) 483-1181</t>
  </si>
  <si>
    <t>_</t>
    <phoneticPr fontId="70" type="noConversion"/>
  </si>
  <si>
    <t>k-8</t>
    <phoneticPr fontId="70" type="noConversion"/>
  </si>
  <si>
    <t>E. Religious Institutions</t>
  </si>
  <si>
    <t>Average temperature</t>
  </si>
  <si>
    <t>Average clear days</t>
  </si>
  <si>
    <t>Annual precipitation</t>
  </si>
  <si>
    <t>Average growing season</t>
  </si>
  <si>
    <t>Wind Speed (Annual Average)</t>
  </si>
  <si>
    <t>Elevation:  Range</t>
  </si>
  <si>
    <r>
      <t>Total All Industry/Ownership:</t>
    </r>
    <r>
      <rPr>
        <b/>
        <sz val="8"/>
        <color indexed="8"/>
        <rFont val="Calibri"/>
        <family val="2"/>
      </rPr>
      <t xml:space="preserve">
</t>
    </r>
    <phoneticPr fontId="70" type="noConversion"/>
  </si>
  <si>
    <t>10.4 mph</t>
  </si>
  <si>
    <t>1150'‐1220'</t>
  </si>
  <si>
    <t>1163'</t>
  </si>
  <si>
    <t>32°</t>
  </si>
  <si>
    <t>July high</t>
  </si>
  <si>
    <t>July low</t>
  </si>
  <si>
    <t>13°</t>
  </si>
  <si>
    <t>89°</t>
  </si>
  <si>
    <t>68°</t>
  </si>
  <si>
    <t xml:space="preserve">State Senators
</t>
  </si>
  <si>
    <t xml:space="preserve">Bill Avery
</t>
  </si>
  <si>
    <t xml:space="preserve">Tony Fulton
</t>
  </si>
  <si>
    <t xml:space="preserve">Amanda McGill
</t>
  </si>
  <si>
    <t xml:space="preserve">Kathy Campbell
</t>
  </si>
  <si>
    <t xml:space="preserve">Colby Coash
</t>
  </si>
  <si>
    <t xml:space="preserve">House of Representatives
</t>
  </si>
  <si>
    <t xml:space="preserve">Jeff Fortenberry
</t>
  </si>
  <si>
    <t xml:space="preserve">Elected 2004
</t>
  </si>
  <si>
    <t xml:space="preserve">Senate
</t>
  </si>
  <si>
    <t xml:space="preserve">Mike Johanns
</t>
  </si>
  <si>
    <t xml:space="preserve">Ben Nelson
</t>
  </si>
  <si>
    <t xml:space="preserve">Elected November 2008
</t>
  </si>
  <si>
    <t xml:space="preserve">Elected Nov. 2000
</t>
  </si>
  <si>
    <t xml:space="preserve">Nov. 2014
</t>
  </si>
  <si>
    <t xml:space="preserve">Nov. 2012
</t>
  </si>
  <si>
    <t xml:space="preserve">Development Land
</t>
  </si>
  <si>
    <t xml:space="preserve">Low ($/Acre)
</t>
  </si>
  <si>
    <t>G. US Army Corp of Engineers, Port Series No. 68, http://www.iwr.usace.army.mil/ndc/ports/pdf/ps/ps68.pdf</t>
  </si>
  <si>
    <r>
      <t>B. Lincoln Police Department 200</t>
    </r>
    <r>
      <rPr>
        <sz val="6"/>
        <rFont val="Calibri"/>
        <family val="2"/>
      </rPr>
      <t>9</t>
    </r>
    <r>
      <rPr>
        <sz val="6"/>
        <rFont val="Calibri"/>
        <family val="2"/>
        <scheme val="minor"/>
      </rPr>
      <t xml:space="preserve"> Annual Report. </t>
    </r>
    <r>
      <rPr>
        <sz val="6"/>
        <rFont val="Calibri"/>
        <family val="2"/>
      </rPr>
      <t>http://www.lincoln.ne.gov/city/police/annual/2009.pdf</t>
    </r>
    <r>
      <rPr>
        <sz val="6"/>
        <rFont val="Calibri"/>
        <family val="2"/>
        <scheme val="minor"/>
      </rPr>
      <t>, accessed 1</t>
    </r>
    <r>
      <rPr>
        <sz val="6"/>
        <rFont val="Calibri"/>
        <family val="2"/>
      </rPr>
      <t>1</t>
    </r>
    <r>
      <rPr>
        <sz val="6"/>
        <rFont val="Calibri"/>
        <family val="2"/>
        <scheme val="minor"/>
      </rPr>
      <t>/</t>
    </r>
    <r>
      <rPr>
        <sz val="6"/>
        <rFont val="Calibri"/>
        <family val="2"/>
      </rPr>
      <t>02</t>
    </r>
    <r>
      <rPr>
        <sz val="6"/>
        <rFont val="Calibri"/>
        <family val="2"/>
        <scheme val="minor"/>
      </rPr>
      <t>/2010</t>
    </r>
  </si>
  <si>
    <t>Lincoln MSA, 2009</t>
    <phoneticPr fontId="70" type="noConversion"/>
  </si>
  <si>
    <t>Total, All Industries</t>
    <phoneticPr fontId="70" type="noConversion"/>
  </si>
  <si>
    <t>Natural Resources&amp; Mining</t>
    <phoneticPr fontId="70" type="noConversion"/>
  </si>
  <si>
    <t xml:space="preserve">Construction
</t>
    <phoneticPr fontId="70" type="noConversion"/>
  </si>
  <si>
    <t xml:space="preserve">Trade, Transportation &amp; Utilities
</t>
    <phoneticPr fontId="70" type="noConversion"/>
  </si>
  <si>
    <t xml:space="preserve">Manufacturing
</t>
    <phoneticPr fontId="70" type="noConversion"/>
  </si>
  <si>
    <t xml:space="preserve">Information
</t>
    <phoneticPr fontId="70" type="noConversion"/>
  </si>
  <si>
    <t xml:space="preserve">Financial Activities
</t>
    <phoneticPr fontId="70" type="noConversion"/>
  </si>
  <si>
    <t xml:space="preserve">Education &amp; Health Services
</t>
    <phoneticPr fontId="70" type="noConversion"/>
  </si>
  <si>
    <r>
      <t>Total Government</t>
    </r>
    <r>
      <rPr>
        <b/>
        <sz val="8"/>
        <color indexed="8"/>
        <rFont val="Calibri"/>
        <family val="2"/>
      </rPr>
      <t xml:space="preserve">
</t>
    </r>
    <phoneticPr fontId="70" type="noConversion"/>
  </si>
  <si>
    <r>
      <t>Local Government</t>
    </r>
    <r>
      <rPr>
        <b/>
        <sz val="8"/>
        <color indexed="8"/>
        <rFont val="Calibri"/>
        <family val="2"/>
      </rPr>
      <t xml:space="preserve">
</t>
    </r>
    <phoneticPr fontId="70" type="noConversion"/>
  </si>
  <si>
    <r>
      <t>State Government</t>
    </r>
    <r>
      <rPr>
        <b/>
        <sz val="8"/>
        <color indexed="8"/>
        <rFont val="Calibri"/>
        <family val="2"/>
      </rPr>
      <t xml:space="preserve">
</t>
    </r>
    <phoneticPr fontId="70" type="noConversion"/>
  </si>
  <si>
    <r>
      <t>Federal Government</t>
    </r>
    <r>
      <rPr>
        <b/>
        <sz val="8"/>
        <color indexed="8"/>
        <rFont val="Calibri"/>
        <family val="2"/>
      </rPr>
      <t xml:space="preserve">
</t>
    </r>
    <phoneticPr fontId="70" type="noConversion"/>
  </si>
  <si>
    <t xml:space="preserve">     New Facility NPDES Storm Water Construction General Permit Submit </t>
  </si>
  <si>
    <t xml:space="preserve">Office in CBD (Per buildable foot)
</t>
  </si>
  <si>
    <t xml:space="preserve">Land in Office Parks
</t>
  </si>
  <si>
    <t xml:space="preserve">Land in Industrial Parks
</t>
  </si>
  <si>
    <t>3‐5 months (depends on complexity and backlog)</t>
  </si>
  <si>
    <t xml:space="preserve">     NPDES Discharge Permit (to discharge into a stream) </t>
  </si>
  <si>
    <t xml:space="preserve">n/a
</t>
  </si>
  <si>
    <t xml:space="preserve">Class A (Prime)
</t>
  </si>
  <si>
    <t xml:space="preserve">Class B (Secondary)
</t>
  </si>
  <si>
    <t xml:space="preserve">Suburban Office
</t>
  </si>
  <si>
    <t xml:space="preserve">New construction (AAA)
</t>
  </si>
  <si>
    <t xml:space="preserve">Industrial
</t>
  </si>
  <si>
    <t xml:space="preserve">Bulk Warehouse
</t>
  </si>
  <si>
    <t xml:space="preserve">Manufacturing
</t>
  </si>
  <si>
    <t xml:space="preserve">High Tech/R&amp;D
</t>
  </si>
  <si>
    <t xml:space="preserve">Retail
</t>
  </si>
  <si>
    <t xml:space="preserve">Downtown
</t>
  </si>
  <si>
    <t xml:space="preserve">Neigborhood Service Centers
</t>
  </si>
  <si>
    <t xml:space="preserve">Community Power Center
</t>
  </si>
  <si>
    <t>&lt;&lt;-- Source: http://factfinder.census.gov/</t>
    <phoneticPr fontId="70" type="noConversion"/>
  </si>
  <si>
    <r>
      <t>B. US Census Bureau, 200</t>
    </r>
    <r>
      <rPr>
        <sz val="6"/>
        <color indexed="8"/>
        <rFont val="Calibri"/>
        <family val="2"/>
      </rPr>
      <t>9</t>
    </r>
    <r>
      <rPr>
        <sz val="6"/>
        <color theme="1"/>
        <rFont val="Calibri"/>
        <family val="2"/>
        <scheme val="minor"/>
      </rPr>
      <t xml:space="preserve"> American Community Survey, Data Profiles, Lincoln MSA, General Demographic Characteristics: 200</t>
    </r>
    <r>
      <rPr>
        <sz val="6"/>
        <color indexed="8"/>
        <rFont val="Calibri"/>
        <family val="2"/>
      </rPr>
      <t>9</t>
    </r>
    <phoneticPr fontId="70" type="noConversion"/>
  </si>
  <si>
    <r>
      <t>B. Distribution of Population by Age, 200</t>
    </r>
    <r>
      <rPr>
        <b/>
        <sz val="11"/>
        <color indexed="9"/>
        <rFont val="Calibri"/>
        <family val="2"/>
      </rPr>
      <t>9</t>
    </r>
    <phoneticPr fontId="70" type="noConversion"/>
  </si>
  <si>
    <r>
      <t>2000-200</t>
    </r>
    <r>
      <rPr>
        <b/>
        <sz val="8"/>
        <color indexed="8"/>
        <rFont val="Calibri"/>
        <family val="2"/>
      </rPr>
      <t>9</t>
    </r>
    <phoneticPr fontId="70" type="noConversion"/>
  </si>
  <si>
    <r>
      <t>200</t>
    </r>
    <r>
      <rPr>
        <b/>
        <sz val="8"/>
        <color indexed="8"/>
        <rFont val="Calibri"/>
        <family val="2"/>
      </rPr>
      <t>8</t>
    </r>
    <r>
      <rPr>
        <b/>
        <sz val="8"/>
        <color theme="1"/>
        <rFont val="Calibri"/>
        <family val="2"/>
        <scheme val="minor"/>
      </rPr>
      <t>-200</t>
    </r>
    <r>
      <rPr>
        <b/>
        <sz val="8"/>
        <color indexed="8"/>
        <rFont val="Calibri"/>
        <family val="2"/>
      </rPr>
      <t>9</t>
    </r>
    <phoneticPr fontId="70" type="noConversion"/>
  </si>
  <si>
    <t>C. http://www.census.gov/popest/metro/CBSA-est2009-comp-chg.html</t>
    <phoneticPr fontId="70" type="noConversion"/>
  </si>
  <si>
    <r>
      <t>C. Components of Population Change, 2000 to 200</t>
    </r>
    <r>
      <rPr>
        <b/>
        <sz val="11"/>
        <color indexed="9"/>
        <rFont val="Calibri"/>
        <family val="2"/>
      </rPr>
      <t>9</t>
    </r>
    <phoneticPr fontId="70" type="noConversion"/>
  </si>
  <si>
    <r>
      <t>D. Household Income, 200</t>
    </r>
    <r>
      <rPr>
        <b/>
        <sz val="11"/>
        <color indexed="9"/>
        <rFont val="Calibri"/>
        <family val="2"/>
      </rPr>
      <t>9</t>
    </r>
    <phoneticPr fontId="70" type="noConversion"/>
  </si>
  <si>
    <t>Professional Athletics</t>
  </si>
  <si>
    <t xml:space="preserve">University of Nebraska‐Lincoln </t>
  </si>
  <si>
    <t>www.huskers.com</t>
  </si>
  <si>
    <t xml:space="preserve">Nebraska Wesleyan University </t>
  </si>
  <si>
    <t>www.nebrwesleyan.edu</t>
  </si>
  <si>
    <t xml:space="preserve">     23 NCAA Division I Varsity Sports</t>
  </si>
  <si>
    <t>B1. Nebraska Department of Revenue, http://www.revenue.state.ne.us/research/4-607tables5.pdf</t>
    <phoneticPr fontId="70" type="noConversion"/>
  </si>
  <si>
    <t>C1. http://lancaster.ne.gov/Cnty/ASSESS/TaxDist1Sum09.pdf</t>
    <phoneticPr fontId="70" type="noConversion"/>
  </si>
  <si>
    <t xml:space="preserve">Lancaster County Ag. Society JPA
</t>
    <phoneticPr fontId="70" type="noConversion"/>
  </si>
  <si>
    <t>D. City of Lincoln, Department of Building and Safety, Plan Review Section</t>
    <phoneticPr fontId="70" type="noConversion"/>
  </si>
  <si>
    <r>
      <t>No</t>
    </r>
    <r>
      <rPr>
        <sz val="8"/>
        <color indexed="8"/>
        <rFont val="Calibri"/>
        <family val="2"/>
        <scheme val="minor"/>
      </rPr>
      <t xml:space="preserve">
</t>
    </r>
    <phoneticPr fontId="70" type="noConversion"/>
  </si>
  <si>
    <r>
      <t>Nov. 201</t>
    </r>
    <r>
      <rPr>
        <sz val="8"/>
        <color indexed="8"/>
        <rFont val="Calibri"/>
        <family val="2"/>
      </rPr>
      <t>4</t>
    </r>
    <r>
      <rPr>
        <sz val="8"/>
        <color indexed="8"/>
        <rFont val="Calibri"/>
        <family val="2"/>
        <scheme val="minor"/>
      </rPr>
      <t xml:space="preserve">
</t>
    </r>
    <phoneticPr fontId="70" type="noConversion"/>
  </si>
  <si>
    <r>
      <t>Nov. 20</t>
    </r>
    <r>
      <rPr>
        <sz val="8"/>
        <color indexed="8"/>
        <rFont val="Calibri"/>
        <family val="2"/>
      </rPr>
      <t>16</t>
    </r>
    <r>
      <rPr>
        <sz val="8"/>
        <color indexed="8"/>
        <rFont val="Calibri"/>
        <family val="2"/>
        <scheme val="minor"/>
      </rPr>
      <t xml:space="preserve">
</t>
    </r>
    <phoneticPr fontId="70" type="noConversion"/>
  </si>
  <si>
    <t>None</t>
    <phoneticPr fontId="70" type="noConversion"/>
  </si>
  <si>
    <r>
      <t>C. U.S. Census Bureau American FactFinder website. 20</t>
    </r>
    <r>
      <rPr>
        <sz val="6"/>
        <rFont val="Calibri"/>
        <family val="2"/>
      </rPr>
      <t>09</t>
    </r>
    <r>
      <rPr>
        <sz val="6"/>
        <rFont val="Calibri"/>
        <family val="2"/>
        <scheme val="minor"/>
      </rPr>
      <t xml:space="preserve"> estimates for Lincoln, NE</t>
    </r>
    <phoneticPr fontId="70" type="noConversion"/>
  </si>
  <si>
    <t>Concordia University</t>
    <phoneticPr fontId="70" type="noConversion"/>
  </si>
  <si>
    <t xml:space="preserve"> www.cune.edu/athletics</t>
  </si>
  <si>
    <t xml:space="preserve">662‐746
</t>
  </si>
  <si>
    <t xml:space="preserve"># of Hospitals
</t>
  </si>
  <si>
    <t xml:space="preserve"># of Teaching  Hospitals
</t>
  </si>
  <si>
    <t xml:space="preserve"># of beds
</t>
  </si>
  <si>
    <t xml:space="preserve"># of Physicians
</t>
  </si>
  <si>
    <t xml:space="preserve">Ratio per 1,000 Population
</t>
  </si>
  <si>
    <t xml:space="preserve"># of Dentists
</t>
  </si>
  <si>
    <t xml:space="preserve">Protestant
</t>
  </si>
  <si>
    <t xml:space="preserve">Catholic
</t>
  </si>
  <si>
    <t xml:space="preserve">Synagogues
</t>
  </si>
  <si>
    <t xml:space="preserve">Other
</t>
  </si>
  <si>
    <t>230 annually</t>
  </si>
  <si>
    <t>Licensed Hazardous Waste Haulers Serving the Area*</t>
  </si>
  <si>
    <t xml:space="preserve">Clean Harbors, Kimball, NE </t>
  </si>
  <si>
    <t xml:space="preserve">MFG‐334
</t>
  </si>
  <si>
    <r>
      <t>200</t>
    </r>
    <r>
      <rPr>
        <b/>
        <sz val="8"/>
        <color indexed="8"/>
        <rFont val="Calibri"/>
        <family val="2"/>
      </rPr>
      <t>6</t>
    </r>
    <r>
      <rPr>
        <b/>
        <sz val="8"/>
        <color theme="1"/>
        <rFont val="Calibri"/>
        <family val="2"/>
        <scheme val="minor"/>
      </rPr>
      <t>‐0</t>
    </r>
    <r>
      <rPr>
        <b/>
        <sz val="8"/>
        <color indexed="8"/>
        <rFont val="Calibri"/>
        <family val="2"/>
      </rPr>
      <t>7</t>
    </r>
    <phoneticPr fontId="70" type="noConversion"/>
  </si>
  <si>
    <r>
      <t>200</t>
    </r>
    <r>
      <rPr>
        <b/>
        <sz val="8"/>
        <color indexed="8"/>
        <rFont val="Calibri"/>
        <family val="2"/>
      </rPr>
      <t>7</t>
    </r>
    <r>
      <rPr>
        <b/>
        <sz val="8"/>
        <color theme="1"/>
        <rFont val="Calibri"/>
        <family val="2"/>
        <scheme val="minor"/>
      </rPr>
      <t>‐0</t>
    </r>
    <r>
      <rPr>
        <b/>
        <sz val="8"/>
        <color indexed="8"/>
        <rFont val="Calibri"/>
        <family val="2"/>
      </rPr>
      <t>8</t>
    </r>
    <phoneticPr fontId="70" type="noConversion"/>
  </si>
  <si>
    <r>
      <t>200</t>
    </r>
    <r>
      <rPr>
        <b/>
        <sz val="8"/>
        <color indexed="8"/>
        <rFont val="Calibri"/>
        <family val="2"/>
      </rPr>
      <t>8</t>
    </r>
    <r>
      <rPr>
        <b/>
        <sz val="8"/>
        <color theme="1"/>
        <rFont val="Calibri"/>
        <family val="2"/>
        <scheme val="minor"/>
      </rPr>
      <t>‐0</t>
    </r>
    <r>
      <rPr>
        <b/>
        <sz val="8"/>
        <color indexed="8"/>
        <rFont val="Calibri"/>
        <family val="2"/>
      </rPr>
      <t>9</t>
    </r>
    <phoneticPr fontId="70" type="noConversion"/>
  </si>
  <si>
    <t>City of Lincoln/Bluff Road Landfill ‐ Lincoln ‐ North on Hwy. 77</t>
  </si>
  <si>
    <t>The City of Lincoln N. 48th Street Construction and Demolition Waste Disposal Area</t>
  </si>
  <si>
    <t>Contact Information</t>
  </si>
  <si>
    <t>Nebraska Department of Environmental Quality</t>
  </si>
  <si>
    <t xml:space="preserve">1200 N St., Suite 400 </t>
  </si>
  <si>
    <t xml:space="preserve">Air, Water Quality &amp; Hazardous Waste  </t>
  </si>
  <si>
    <t xml:space="preserve">Kawasaki Motors Manufacturing
</t>
  </si>
  <si>
    <t xml:space="preserve">1000‐2499
</t>
  </si>
  <si>
    <t xml:space="preserve">MFG‐336
</t>
  </si>
  <si>
    <t xml:space="preserve">Lincoln Composites
</t>
  </si>
  <si>
    <t xml:space="preserve">100‐249
</t>
  </si>
  <si>
    <t xml:space="preserve">Norway
</t>
  </si>
  <si>
    <t xml:space="preserve">MFG‐332
</t>
  </si>
  <si>
    <t xml:space="preserve">Masport, Inc.
</t>
  </si>
  <si>
    <t xml:space="preserve">20‐49
</t>
  </si>
  <si>
    <t xml:space="preserve">New Zealand
</t>
  </si>
  <si>
    <t xml:space="preserve">MFG‐333
</t>
  </si>
  <si>
    <t xml:space="preserve">MDS Pharma Services
</t>
  </si>
  <si>
    <t xml:space="preserve">500‐999
</t>
  </si>
  <si>
    <t xml:space="preserve">PST‐54
</t>
  </si>
  <si>
    <t xml:space="preserve">Novartis Consumer Health
</t>
  </si>
  <si>
    <t xml:space="preserve">Switzerland
</t>
  </si>
  <si>
    <t xml:space="preserve">MFG‐325
</t>
  </si>
  <si>
    <t xml:space="preserve">Pratt Industries
</t>
  </si>
  <si>
    <t xml:space="preserve">Australia
</t>
  </si>
  <si>
    <t xml:space="preserve">MFG‐322
</t>
  </si>
  <si>
    <t xml:space="preserve">Tri‐Con Industries &amp; Stamping Plant (TS Tech. Company, Inc.)
</t>
  </si>
  <si>
    <t xml:space="preserve">350‐750
</t>
  </si>
  <si>
    <t xml:space="preserve">Yasufuku, USA
</t>
  </si>
  <si>
    <t xml:space="preserve">MFG‐326
</t>
  </si>
  <si>
    <t xml:space="preserve">Schools w/instruction solely in another language
</t>
  </si>
  <si>
    <t xml:space="preserve">None
</t>
  </si>
  <si>
    <t xml:space="preserve"># of schools geared to families of foreign nationals
</t>
  </si>
  <si>
    <t xml:space="preserve">Form (Structure)
</t>
  </si>
  <si>
    <t xml:space="preserve">Mayor/City Council
</t>
  </si>
  <si>
    <t xml:space="preserve"># of Elected Officials
</t>
  </si>
  <si>
    <t xml:space="preserve">High ($/Acre)
</t>
  </si>
  <si>
    <t xml:space="preserve">City Manager (Administrator)
</t>
  </si>
  <si>
    <t xml:space="preserve">No
</t>
  </si>
  <si>
    <t xml:space="preserve">County Commission
</t>
  </si>
  <si>
    <t xml:space="preserve">Top Elected Officials
</t>
  </si>
  <si>
    <t xml:space="preserve">County Commissioners
</t>
  </si>
  <si>
    <t xml:space="preserve">County Manager (Yes or No)
</t>
  </si>
  <si>
    <t xml:space="preserve">Unicameral
</t>
  </si>
  <si>
    <t xml:space="preserve">Governor
</t>
  </si>
  <si>
    <t xml:space="preserve">David Heinemann
</t>
  </si>
  <si>
    <t xml:space="preserve">Appointed 2005
</t>
  </si>
  <si>
    <t xml:space="preserve">Current Term Expiration Date
</t>
  </si>
  <si>
    <t xml:space="preserve">Allowed to Run for Another Term (Yes or No)
</t>
  </si>
  <si>
    <t xml:space="preserve">Yes
</t>
  </si>
  <si>
    <t>http://www.collegeviewacademy.org/</t>
  </si>
  <si>
    <t>_</t>
    <phoneticPr fontId="70" type="noConversion"/>
  </si>
  <si>
    <t>402-489-8110</t>
    <phoneticPr fontId="70" type="noConversion"/>
  </si>
  <si>
    <t>30 mo.-6 yr. olds</t>
    <phoneticPr fontId="70" type="noConversion"/>
  </si>
  <si>
    <t>http://www.lincolnmontessori.com/</t>
  </si>
  <si>
    <t>pk-8</t>
    <phoneticPr fontId="70" type="noConversion"/>
  </si>
  <si>
    <t>pk-k</t>
    <phoneticPr fontId="70" type="noConversion"/>
  </si>
  <si>
    <t>Sources:</t>
    <phoneticPr fontId="70" type="noConversion"/>
  </si>
  <si>
    <t xml:space="preserve">Entertainment: Lancaster Events Center </t>
  </si>
  <si>
    <t xml:space="preserve">Entertainment: Lied Center for Performing Arts </t>
  </si>
  <si>
    <t xml:space="preserve">Entertainment: Lincoln Children's Zoo </t>
  </si>
  <si>
    <t xml:space="preserve">Entertainment: Lincoln Midwest Ballet Company </t>
  </si>
  <si>
    <t>E. Lincoln Chamber of Commerce, Relocation Packet Directory of Local Churches</t>
  </si>
  <si>
    <t>11. State electric power not deregulated</t>
  </si>
  <si>
    <t xml:space="preserve">Office/Industrial Land‐Non‐park
</t>
  </si>
  <si>
    <t xml:space="preserve">Retail/Commercial Land
</t>
  </si>
  <si>
    <t xml:space="preserve">Residential
</t>
  </si>
  <si>
    <t xml:space="preserve">Downtown Office
</t>
  </si>
  <si>
    <t xml:space="preserve">Premium (AAA)
</t>
  </si>
  <si>
    <t xml:space="preserve">Entertainment: Lincoln Symphony Orchestra </t>
  </si>
  <si>
    <t xml:space="preserve">Entertainment: Mary Riepma Ross Media Arts Ctr </t>
  </si>
  <si>
    <t>http://theross.org/</t>
  </si>
  <si>
    <t xml:space="preserve">Entertainment: Pershing Auditorium </t>
  </si>
  <si>
    <t xml:space="preserve">Entertainment: Youth Symphony </t>
  </si>
  <si>
    <t xml:space="preserve">Museum: Germans from Russia Museum </t>
  </si>
  <si>
    <t xml:space="preserve">Museum: Museum of Nebraska History </t>
  </si>
  <si>
    <t xml:space="preserve">Museum: Nebraska State Historical Society </t>
  </si>
  <si>
    <t xml:space="preserve">Museum: Sheldon Memorial Art Gallery </t>
  </si>
  <si>
    <t xml:space="preserve">Shopping: South Pointe Pavillions (Regional Mall) </t>
  </si>
  <si>
    <t xml:space="preserve">Regional Malls
</t>
  </si>
  <si>
    <t>A. Available Land and Buildings</t>
  </si>
  <si>
    <t>D. Average Length of Time for Local Permit</t>
  </si>
  <si>
    <t>Residential</t>
  </si>
  <si>
    <t>Commercial</t>
  </si>
  <si>
    <t>Review and comment</t>
  </si>
  <si>
    <t>*Approval possible</t>
  </si>
  <si>
    <t>Air Pollution</t>
  </si>
  <si>
    <t>Area in Attainment for Federal Air Pollution Regulations</t>
  </si>
  <si>
    <t>Ozone</t>
  </si>
  <si>
    <t>Yes</t>
  </si>
  <si>
    <t xml:space="preserve">Carbon Monoxide </t>
  </si>
  <si>
    <t xml:space="preserve">Particular Matter </t>
  </si>
  <si>
    <t xml:space="preserve">Lead </t>
  </si>
  <si>
    <t xml:space="preserve">Sulfur Dioxide </t>
  </si>
  <si>
    <t>Nitrogen Dioxide</t>
  </si>
  <si>
    <t xml:space="preserve">One‐Stop Air &amp; Water Quality Permitting System? </t>
  </si>
  <si>
    <t>No: However the Environmental Assistance Division is a one‐stop place to gain information on requirements, etc.</t>
  </si>
  <si>
    <t xml:space="preserve">Professional &amp; Business Services
</t>
    <phoneticPr fontId="70" type="noConversion"/>
  </si>
  <si>
    <t xml:space="preserve">     18 NAIA Intercollegiate Teams</t>
  </si>
  <si>
    <t xml:space="preserve">     16 NAIA Intercollegiate Teams</t>
  </si>
  <si>
    <t xml:space="preserve">     NPDES Industrial Storm Water Permit general Submit notice of intent for approval </t>
  </si>
  <si>
    <t>30‐60 days prior to commencement of building</t>
  </si>
  <si>
    <t xml:space="preserve">     Waste Water Handling System Construction Permit </t>
  </si>
  <si>
    <t>Minimum of 30 days for review (usually quick)</t>
  </si>
  <si>
    <t xml:space="preserve">Hazardous Waste Permit </t>
  </si>
  <si>
    <t>Most companies don't need this.</t>
  </si>
  <si>
    <t>Hazardous Waste</t>
  </si>
  <si>
    <t>Subtitle C Hazardous Waste Incinerator</t>
  </si>
  <si>
    <t xml:space="preserve">Nearest Licensed Hazardous Waste Disposal Site </t>
  </si>
  <si>
    <t xml:space="preserve">2‐br
</t>
  </si>
  <si>
    <t xml:space="preserve">509‐584
</t>
  </si>
  <si>
    <t xml:space="preserve">     Hockey: Lincoln Stars </t>
  </si>
  <si>
    <t>www.lincolnstars.com</t>
  </si>
  <si>
    <t xml:space="preserve">          Independent‐‐Northern League</t>
  </si>
  <si>
    <t xml:space="preserve">     Baseball: Lincoln Saltdogs </t>
  </si>
  <si>
    <t>*Contingent upon the timeliness of applicant provision of resubmittals or revisions.</t>
  </si>
  <si>
    <t>Hazardous Waste Transporters: 3</t>
  </si>
  <si>
    <t xml:space="preserve">383 miles west Hazardous Waste </t>
  </si>
  <si>
    <t>Providers, Including consultants: 26</t>
  </si>
  <si>
    <t>Landfills</t>
  </si>
  <si>
    <t>Entertainment: Omaha Royals Baseball Omaha</t>
  </si>
  <si>
    <t xml:space="preserve">ISDN‐BRI </t>
  </si>
  <si>
    <t>Fiber WANS</t>
  </si>
  <si>
    <t>10. Outage duration: 29.3 min (5‐yr System Avg Interruption Duration Index)</t>
  </si>
  <si>
    <t xml:space="preserve">(Effective January 1, 2010)
</t>
  </si>
  <si>
    <t>Primary (cents per kWh)</t>
  </si>
  <si>
    <t>Secondary (cents per kWh)</t>
  </si>
  <si>
    <t>MFG-325</t>
  </si>
  <si>
    <t>Linweld, Inc.</t>
  </si>
  <si>
    <t>20-49</t>
  </si>
  <si>
    <t>Table 15: Commercial Real Estate Occupancy/ Supply</t>
  </si>
  <si>
    <t>Table 16: Utilities</t>
  </si>
  <si>
    <t>Table:17 Environmental</t>
  </si>
  <si>
    <t xml:space="preserve"> Table 18: Government</t>
  </si>
  <si>
    <t>Table 19: International Resources</t>
  </si>
  <si>
    <t>(402) 471‐2186</t>
  </si>
  <si>
    <t xml:space="preserve">Danielle Conrad
</t>
  </si>
  <si>
    <t>Norm Wallman</t>
  </si>
  <si>
    <t>Ken Harr</t>
  </si>
  <si>
    <t>A. City Government</t>
  </si>
  <si>
    <t>C. State Government</t>
  </si>
  <si>
    <t>B. Lancaster County Government</t>
  </si>
  <si>
    <t>Multiple daily international flights connecting from Atlanta, Chicago, Dallas, Denver, Detroit, Houston, Minneapolis, Newark, Phoenix, St Louis and</t>
  </si>
  <si>
    <t>Washington National via Lincoln Municipal Airport and Omaha Eppley Airport.</t>
  </si>
  <si>
    <t>Spanish</t>
  </si>
  <si>
    <t>Asian-Pacific</t>
  </si>
  <si>
    <t>Other</t>
  </si>
  <si>
    <t>Industry</t>
  </si>
  <si>
    <t>Local Emp</t>
  </si>
  <si>
    <t>Country</t>
  </si>
  <si>
    <t># of Companies</t>
  </si>
  <si>
    <t xml:space="preserve">Chief Executive: Mayor
</t>
  </si>
  <si>
    <t xml:space="preserve">Name
</t>
  </si>
  <si>
    <t xml:space="preserve">Chris Beutler
</t>
  </si>
  <si>
    <t xml:space="preserve">Years in Office
</t>
  </si>
  <si>
    <t xml:space="preserve">Sworn in May 2007
</t>
  </si>
  <si>
    <t xml:space="preserve">Next Election Date
</t>
  </si>
  <si>
    <t xml:space="preserve">May 2011
</t>
  </si>
  <si>
    <t>Museum: Archway Monument Kearney</t>
  </si>
  <si>
    <t>Museum: Strategic Air Command Museum Ashland</t>
  </si>
  <si>
    <t>Recreation: Eugene T. Mahoney State Park Ashland</t>
  </si>
  <si>
    <t>Shopping: Outlet Mall Gretna</t>
  </si>
  <si>
    <t>Elevation:  Average</t>
  </si>
  <si>
    <t>51°</t>
  </si>
  <si>
    <t>29 inches</t>
  </si>
  <si>
    <t>180 days</t>
  </si>
  <si>
    <t>A. Local Firms Owned by Non-US Corporations</t>
  </si>
  <si>
    <t>B. Foreign Institutions</t>
  </si>
  <si>
    <t>Entertainment: Multiple Theater Companies</t>
  </si>
  <si>
    <t xml:space="preserve">Dining &amp; Entertainment: Historic Haymarket </t>
  </si>
  <si>
    <t>Customer Charge</t>
  </si>
  <si>
    <t>1. Water Demand/Capacity</t>
  </si>
  <si>
    <t>D. International Air Transportation</t>
  </si>
  <si>
    <t>E. Educational International Focus</t>
  </si>
  <si>
    <t>5-7 days</t>
  </si>
  <si>
    <t>Muslim</t>
  </si>
  <si>
    <t>Orthodox</t>
  </si>
  <si>
    <t xml:space="preserve">50% Load Factor
100 kW &amp; 36,000 kWh
</t>
  </si>
  <si>
    <t xml:space="preserve">50% Load Factor
280 kW &amp; 100,000 kWh
</t>
  </si>
  <si>
    <t xml:space="preserve">50% Load Factor
500 kW &amp; 180,000 kWh
</t>
  </si>
  <si>
    <t xml:space="preserve">Small
</t>
  </si>
  <si>
    <t xml:space="preserve">Medium
</t>
  </si>
  <si>
    <t xml:space="preserve">Large
</t>
  </si>
  <si>
    <t>Industrial Low Load Factor</t>
  </si>
  <si>
    <t xml:space="preserve">28% Load Factor
150 kW &amp; 30,000 kWh
</t>
  </si>
  <si>
    <t xml:space="preserve">Rated Capacity (mgd):
</t>
  </si>
  <si>
    <t xml:space="preserve">Average Daily Demand (mgd)
</t>
  </si>
  <si>
    <t xml:space="preserve">Maximum Day Demand (mgd)
</t>
  </si>
  <si>
    <t xml:space="preserve">Less than 12 million cubic feet :
</t>
  </si>
  <si>
    <t xml:space="preserve">Monthly
</t>
  </si>
  <si>
    <t xml:space="preserve">1‐80 units
</t>
  </si>
  <si>
    <t xml:space="preserve">all additional units
</t>
  </si>
  <si>
    <t xml:space="preserve">Bi‐monthly
</t>
  </si>
  <si>
    <t xml:space="preserve">1‐160 units
</t>
  </si>
  <si>
    <t>A. Water &amp; Wastewater</t>
  </si>
  <si>
    <t>Provider: City of Lincoln Public Works Department</t>
  </si>
  <si>
    <t>2. Water Costs</t>
  </si>
  <si>
    <t>Water Connection Fee: Yes</t>
  </si>
  <si>
    <t>Water is sold by the unit. One unit equals 100 cubic feet (748 gallons.)</t>
  </si>
  <si>
    <t>4. Wastewater Costs</t>
  </si>
  <si>
    <t>Sewer Connection Fee: Yes</t>
  </si>
  <si>
    <t>Effective Ave.</t>
  </si>
  <si>
    <t>Vacancy</t>
  </si>
  <si>
    <t xml:space="preserve">C. Average Asking Rents for 2009 (Gross Rent/Sq ft) </t>
  </si>
  <si>
    <t>*Labor Market Population: Lancaster, Butler, Cass, Gage, Johnson, Otoe, Saline, Saunders and Seward Counties</t>
  </si>
  <si>
    <t>Sources:</t>
  </si>
  <si>
    <t xml:space="preserve">Shopping: Westfield Gateway (Regional Mall) </t>
  </si>
  <si>
    <t>1 hour</t>
  </si>
  <si>
    <t>30 min north of Lincoln</t>
  </si>
  <si>
    <t>2 hrs</t>
  </si>
  <si>
    <t>45 min southeast of Lincoln</t>
  </si>
  <si>
    <t xml:space="preserve">Recreation: Hiker‐Biker Trails </t>
  </si>
  <si>
    <t>Extensive system throughout city</t>
  </si>
  <si>
    <t>G. College &amp; Professional Athletics</t>
  </si>
  <si>
    <t>College Athletics</t>
  </si>
  <si>
    <t>Permitting Process</t>
  </si>
  <si>
    <t>Water Permit</t>
  </si>
  <si>
    <t xml:space="preserve">Air Permit Simple: </t>
  </si>
  <si>
    <t>3‐6 months; large/complex: 6‐9 months</t>
  </si>
  <si>
    <t>Some industries pay surcharge for high‐strength waste</t>
  </si>
  <si>
    <t>Name of Provider: Black Hills Energy</t>
  </si>
  <si>
    <t>Nebraska Firm Commercial/Industrial Franchised Rates, Lincoln Rate Area</t>
  </si>
  <si>
    <t xml:space="preserve">     NAIA &amp; NCAA Div. III Varsity Sports</t>
  </si>
  <si>
    <t>Name of Company: Lincoln Electric System (LES); LES is a net exporter of power</t>
  </si>
  <si>
    <t>1. Service Area: Greater Lincoln area (195 sq mi) including Waverly, Walton, Emerald, &amp; Cheney</t>
  </si>
  <si>
    <t xml:space="preserve">          USHL‐‐Tier 1 Junior League</t>
  </si>
  <si>
    <t>3 private and 11 public throughout city</t>
  </si>
  <si>
    <t>Certificate of Occupancy</t>
  </si>
  <si>
    <t>Within 1 week</t>
  </si>
  <si>
    <t>Building Permit</t>
  </si>
  <si>
    <t>10 days</t>
  </si>
  <si>
    <t>Avg. 15 days; Range 10 days ‐ 6 months</t>
  </si>
  <si>
    <t>Information submitted herein was received from sources deemed to be reliable. Although we have no reason to doubt the accuracy or completeness</t>
  </si>
  <si>
    <t>*Contingent upon builder/owner completing the necessary steps prior to issuing the permit to occupy.</t>
  </si>
  <si>
    <t xml:space="preserve">Recreation: Golf Courses </t>
  </si>
  <si>
    <t xml:space="preserve"> 4. Pinpoint Network Solutions</t>
  </si>
  <si>
    <t xml:space="preserve">Digital switch technology </t>
  </si>
  <si>
    <t>Dark‐fiber</t>
  </si>
  <si>
    <t>Digital residential service &amp; business class broadband service</t>
  </si>
  <si>
    <t>Business telecommunications &amp; data center services</t>
  </si>
  <si>
    <t>247 route miles of fiber in Lincoln. Usually available within 1/2 mile.</t>
  </si>
  <si>
    <t>http://www.timewarnercable.com/Nebraska</t>
  </si>
  <si>
    <t xml:space="preserve">Nortel host switch, Cisco network gear </t>
  </si>
  <si>
    <t>Private line</t>
  </si>
  <si>
    <t>Primary central office connect by Fiber, SONET</t>
  </si>
  <si>
    <t>Redundant connections to other switching centers</t>
  </si>
  <si>
    <t>Spare bandwidth available</t>
  </si>
  <si>
    <t>VOIP</t>
  </si>
  <si>
    <t xml:space="preserve">ISDN‐PRI (1.544 Mbps) </t>
  </si>
  <si>
    <t>Storage area networks</t>
  </si>
  <si>
    <t xml:space="preserve">      Durable Goods</t>
  </si>
  <si>
    <t xml:space="preserve">      Non‐Durable Goods</t>
  </si>
  <si>
    <t xml:space="preserve">    Natural Resources &amp; Construction</t>
  </si>
  <si>
    <t xml:space="preserve">  Service‐Providing</t>
  </si>
  <si>
    <t xml:space="preserve">    Trade,Trans,Warehousing,Utilities</t>
  </si>
  <si>
    <t xml:space="preserve">      Total Trade</t>
  </si>
  <si>
    <t xml:space="preserve">        Wholesale Trade</t>
  </si>
  <si>
    <t xml:space="preserve">        Retail Trade</t>
  </si>
  <si>
    <t>All data are for Lincoln MSA unless otherwise indicated. Lincoln MSA comprises Lancaster &amp; Seward counties.</t>
  </si>
  <si>
    <t>Table 20: Quality of Life</t>
  </si>
  <si>
    <t>Table 1: Demographic Characteristics</t>
  </si>
  <si>
    <t>Mexico, Sweden, Denmark, &amp; Norway (Honorary Consulate)</t>
  </si>
  <si>
    <t>A. Climate</t>
  </si>
  <si>
    <t>B. Violent Crime Rate Index</t>
  </si>
  <si>
    <t>C. Housing</t>
  </si>
  <si>
    <t>D. Health Care</t>
  </si>
  <si>
    <t>Entertainment: Henry Doorly Zoo Omaha</t>
  </si>
  <si>
    <t>Entertainment: Ak‐Sar‐Ben Aquarium Gretna</t>
  </si>
  <si>
    <t>http://www.uniteprivatenetworks.com</t>
  </si>
  <si>
    <t>Transparent LAN Service: 10/10/1000Mbps options</t>
  </si>
  <si>
    <t>Shopping: Outlet Mall Nebraska City</t>
  </si>
  <si>
    <t>C. Electric Power                                                www.les.com</t>
  </si>
  <si>
    <t>B. Natural Gas                                        www.blackhillsenergy.com</t>
  </si>
  <si>
    <t>Effective Date</t>
  </si>
  <si>
    <t>Regulatory Assess.</t>
  </si>
  <si>
    <t>Rate Per Therm</t>
  </si>
  <si>
    <t xml:space="preserve">42% Load Factor
500 kW &amp; 150,000 kWh
</t>
  </si>
  <si>
    <t>Commercial High Load Factor</t>
  </si>
  <si>
    <t>Median age (years)</t>
  </si>
  <si>
    <t>% chg</t>
  </si>
  <si>
    <t>2007-2008</t>
  </si>
  <si>
    <t>Total change</t>
  </si>
  <si>
    <t xml:space="preserve">   Natural increase</t>
  </si>
  <si>
    <t xml:space="preserve">   Net migration</t>
  </si>
  <si>
    <t>Source: Lincoln Electric System (LES)</t>
  </si>
  <si>
    <t>More than 12 million cubic feet: billed according to a base average of the previous 3 years.</t>
  </si>
  <si>
    <t>English only</t>
  </si>
  <si>
    <t>Indo-Euro.</t>
  </si>
  <si>
    <t xml:space="preserve">Numerous international academic programs, research and outreach centers, and study abroad opportunities at the University of Nebraska‐Lincoln. </t>
  </si>
  <si>
    <t>Link to www.unl.edu.</t>
  </si>
  <si>
    <t xml:space="preserve">1:520
</t>
  </si>
  <si>
    <t xml:space="preserve">1:2070
</t>
  </si>
  <si>
    <t xml:space="preserve"># of Outpatient Clinics
</t>
  </si>
  <si>
    <t>Theresa Street Treatment Plant</t>
  </si>
  <si>
    <t>Northeast Treatment Plant</t>
  </si>
  <si>
    <t>3. Wastewater Demand/Capacity</t>
  </si>
  <si>
    <t>Average Daily Demand (mgd)</t>
  </si>
  <si>
    <t>Rated Capacity (mgd)</t>
  </si>
  <si>
    <t>Sources</t>
  </si>
  <si>
    <t>Jan. high</t>
  </si>
  <si>
    <t>Jan. low</t>
  </si>
  <si>
    <t>Low</t>
  </si>
  <si>
    <t>High</t>
  </si>
  <si>
    <t>67th Infantry Brigade</t>
  </si>
  <si>
    <t>Table 2: Labor Force &amp; Employment</t>
  </si>
  <si>
    <t>#</t>
  </si>
  <si>
    <t>%</t>
  </si>
  <si>
    <t>Population 25 years and over</t>
  </si>
  <si>
    <t>Less than 9th grade</t>
  </si>
  <si>
    <t>9th to 12th grade, no diploma</t>
  </si>
  <si>
    <t>High school graduate (includes equivalency)</t>
  </si>
  <si>
    <t>Some college, no degree</t>
  </si>
  <si>
    <t>Associate's degree</t>
  </si>
  <si>
    <t>Bachelor's degree</t>
  </si>
  <si>
    <t>Graduate or professional degree</t>
  </si>
  <si>
    <t>Percent high school graduate or higher</t>
  </si>
  <si>
    <t>Percent bachelor's degree or higher</t>
  </si>
  <si>
    <t>B. Labor Force Participation, Unemployment and Employment</t>
  </si>
  <si>
    <t>Total Labor Force (Annual Average)</t>
  </si>
  <si>
    <t>Unemployment Rate (Annual Average)</t>
  </si>
  <si>
    <t xml:space="preserve">C. NAI Global Commercial Real Estate, http://www.naidirect.com/market_research/html/502510_marketrep.aspx?pageTitle=Market%20Research, </t>
  </si>
  <si>
    <t>A3. Lincoln Department of Public Works; Wastewater, Solid Waste &amp; Recycling Operations Division</t>
  </si>
  <si>
    <t>4. % of Reserve margin including generation &amp; net purchases: 15%</t>
  </si>
  <si>
    <t>D. Telecommunications</t>
  </si>
  <si>
    <t>Multiple Long Distance Service Providers</t>
  </si>
  <si>
    <t>Local Service Providers</t>
  </si>
  <si>
    <t>Lit fiber (1‐10 gig)</t>
  </si>
  <si>
    <t>www.pnptnetworks.com</t>
  </si>
  <si>
    <t>Metro optical Ethernet (MOE)</t>
  </si>
  <si>
    <t>Internet</t>
  </si>
  <si>
    <t>Fractional DS‐1 Service</t>
  </si>
  <si>
    <t>ATM Service</t>
  </si>
  <si>
    <t>Frame Relay Service</t>
  </si>
  <si>
    <t>DSL</t>
  </si>
  <si>
    <t xml:space="preserve">Average Vacancy Rate </t>
  </si>
  <si>
    <t>The City of Lincoln's wastewater collection system currently serves an area of 83 square miles.</t>
  </si>
  <si>
    <t>of the data, it may be subject to errors or omissions.</t>
  </si>
  <si>
    <t xml:space="preserve">1. Windstream Communications </t>
  </si>
  <si>
    <t xml:space="preserve">2. Unite Private Networks </t>
  </si>
  <si>
    <t>3. Time Warner Cable</t>
  </si>
  <si>
    <t>5. Total Capacity: 1020 MW; Available Capacity: 135 MW (relative to summer peak of 776 MW)</t>
  </si>
  <si>
    <t>6. Generation capacity: 726 MW</t>
  </si>
  <si>
    <t>8. Average Service Availability Index (ASAI) = 99.994 percent</t>
  </si>
  <si>
    <t>Construction, extraction, maintenance and repair</t>
  </si>
  <si>
    <t>Production, transportation, and material moving</t>
  </si>
  <si>
    <t>D. Nonfarm Employment , Total and By Industry</t>
  </si>
  <si>
    <t>Total non‐farm employment (Place of Work)</t>
  </si>
  <si>
    <t>By Industry</t>
  </si>
  <si>
    <t xml:space="preserve">  Goods‐Producing</t>
  </si>
  <si>
    <t xml:space="preserve">    Manufacturing</t>
  </si>
  <si>
    <t>Auto exhaust systems for the original equipment market</t>
  </si>
  <si>
    <t xml:space="preserve">      Trans,Warehousing,Utilities</t>
  </si>
  <si>
    <t xml:space="preserve">    Information</t>
  </si>
  <si>
    <t xml:space="preserve">    Financial Activities</t>
  </si>
  <si>
    <t xml:space="preserve">    Prof &amp; Bus Services</t>
  </si>
  <si>
    <t xml:space="preserve">    Ed &amp; Health Services</t>
  </si>
  <si>
    <t xml:space="preserve">    Leisure &amp; Hospitality</t>
  </si>
  <si>
    <t xml:space="preserve">    Other Services</t>
  </si>
  <si>
    <t xml:space="preserve">    Total Government (Pub Admin)</t>
  </si>
  <si>
    <t xml:space="preserve">      Federal Government</t>
  </si>
  <si>
    <t xml:space="preserve">      State Government</t>
  </si>
  <si>
    <t xml:space="preserve">      Local Government</t>
  </si>
  <si>
    <t>E. Long Term Occupational Projections, Lincoln MSA</t>
  </si>
  <si>
    <t>Industry Title</t>
  </si>
  <si>
    <t>2006  Annual Employment</t>
  </si>
  <si>
    <t>2016 Projected</t>
  </si>
  <si>
    <t>Change in Employment
2006‐2016</t>
  </si>
  <si>
    <t>% Change 2006‐2016</t>
  </si>
  <si>
    <t>Compound Annual Growth</t>
  </si>
  <si>
    <t>Flat fee of $1.685 per unit; total determined by water use</t>
  </si>
  <si>
    <t xml:space="preserve">$1.22/unit
</t>
  </si>
  <si>
    <t xml:space="preserve">$1.735/unit
</t>
  </si>
  <si>
    <t xml:space="preserve">     $1.155 per unit for usage less than base to 5% above base</t>
  </si>
  <si>
    <t xml:space="preserve">     $1.20 per unit for usage 5% ‐ 15% above base</t>
  </si>
  <si>
    <t xml:space="preserve">     $1.24per unit for usage 15% ‐ 25% above base</t>
  </si>
  <si>
    <t xml:space="preserve">28% Load Factor
500 kW &amp; 100,000 kWh
</t>
  </si>
  <si>
    <t xml:space="preserve">28% Load Factor
1,000 kW &amp; 200,000 kWh
</t>
  </si>
  <si>
    <t>Industrial High Load Factor</t>
  </si>
  <si>
    <t xml:space="preserve">90% Load Factor
150 kW &amp; 97,000 kWh
</t>
  </si>
  <si>
    <t xml:space="preserve">90% Load Factor
500 kW &amp; 325,000 kWh
</t>
  </si>
  <si>
    <t xml:space="preserve">90% Load Factor
1,000 kW &amp; 650,000 kWh
</t>
  </si>
  <si>
    <t>Commercial Low Load Factor</t>
  </si>
  <si>
    <t xml:space="preserve">42% Load Factor
150 kW &amp; 45,000 kWh
</t>
  </si>
  <si>
    <t xml:space="preserve">42% Load Factor
300 kW &amp; 90,000 kWh
</t>
  </si>
  <si>
    <t>85 years and over</t>
  </si>
  <si>
    <t>Teledyne Isco</t>
  </si>
  <si>
    <t>Wastewater samplers, water flow measuring equipment</t>
  </si>
  <si>
    <t>Public Sector</t>
  </si>
  <si>
    <t xml:space="preserve">     $1.28 per unit for usage more than 25% above base</t>
  </si>
  <si>
    <t xml:space="preserve">C. Languages </t>
  </si>
  <si>
    <t>Total</t>
  </si>
  <si>
    <t>Languages spoken at home (Population &gt; 5 years old)</t>
  </si>
  <si>
    <t>Manufacturing</t>
  </si>
  <si>
    <t>Wholesale Trade</t>
  </si>
  <si>
    <t>Retail Trade</t>
  </si>
  <si>
    <t>Transportation and Warehousing</t>
  </si>
  <si>
    <t>Information</t>
  </si>
  <si>
    <t>Finance and Insurance</t>
  </si>
  <si>
    <t>Real Estate and Rental and Leasing</t>
  </si>
  <si>
    <t xml:space="preserve">       International</t>
  </si>
  <si>
    <t xml:space="preserve">       Internal</t>
  </si>
  <si>
    <t>Total households</t>
  </si>
  <si>
    <t>Less than $10,000</t>
  </si>
  <si>
    <t>$10,000 to $14,999</t>
  </si>
  <si>
    <t>$15,000 to $24,999</t>
  </si>
  <si>
    <t>$25,000 to $34,999</t>
  </si>
  <si>
    <t>$35,000 to $49,999</t>
  </si>
  <si>
    <t>$50,000 to $74,999</t>
  </si>
  <si>
    <t>$75,000 to $99,999</t>
  </si>
  <si>
    <t>$100,000 to $149,999</t>
  </si>
  <si>
    <t>$150,000 to $199,999</t>
  </si>
  <si>
    <t>$200,000 or more</t>
  </si>
  <si>
    <t>Median household income ($)</t>
  </si>
  <si>
    <t>Information submitted herein was received from sources deemed to be reliable. Although we have no reason to doubt the accuracy or</t>
  </si>
  <si>
    <t>completeness of the data, it may be subject to errors or omissions.</t>
  </si>
  <si>
    <t>Less than 10 minutes</t>
  </si>
  <si>
    <t>10 to 14 minutes</t>
  </si>
  <si>
    <t>15 to 19 minutes</t>
  </si>
  <si>
    <t>20 to 24 minutes</t>
  </si>
  <si>
    <t>25 to 29 minutes</t>
  </si>
  <si>
    <t>30 to 34 minutes</t>
  </si>
  <si>
    <t>35 to 44 minutes</t>
  </si>
  <si>
    <t>45 to 59 minutes</t>
  </si>
  <si>
    <t>60 or more minutes</t>
  </si>
  <si>
    <t>Mean travel time to work (minutes)</t>
  </si>
  <si>
    <t>G. Military Presence</t>
  </si>
  <si>
    <t>Nebraska Air &amp; Army National Guard</t>
  </si>
  <si>
    <t>155th Air Refueling Wing</t>
  </si>
  <si>
    <t>Research Speciality</t>
  </si>
  <si>
    <t>Employment (Place of Residence)</t>
  </si>
  <si>
    <t>Total Nonfarm Employment (Place of Work)</t>
  </si>
  <si>
    <t>Water source: Groundwater from Platte River basin</t>
  </si>
  <si>
    <t>Expansion plans: Supply improvements, rehabilitations, and facility upgrades planned in 2020 and 2031</t>
  </si>
  <si>
    <t>A1. Lincoln Water System Facilities Master Plan, Executive Summary, http://lancaster.ne.gov/city/pworks/water/mplan/pdf/execsumm.pdf</t>
  </si>
  <si>
    <t>Centrex</t>
  </si>
  <si>
    <t>www.Windstreamcommunications.com</t>
  </si>
  <si>
    <t>E. Points of Presence (POPs) of Long Distance Carriers</t>
  </si>
  <si>
    <t>Windstream Communications</t>
  </si>
  <si>
    <t>Diverse Routing Available</t>
  </si>
  <si>
    <t>Participation Rates by Age, 2008</t>
  </si>
  <si>
    <t>Male</t>
  </si>
  <si>
    <t>5000‐9999</t>
  </si>
  <si>
    <t>None</t>
  </si>
  <si>
    <t>State of Nebraska</t>
  </si>
  <si>
    <t>NAPE AFSCME/SLEBC/SCATA</t>
  </si>
  <si>
    <t>University of Nebraska</t>
  </si>
  <si>
    <t>BryanLGH Medical Center</t>
  </si>
  <si>
    <t>Population and wastewater service demand are projected at 1.5% annually.</t>
  </si>
  <si>
    <t>2. Number of Customers: 128,000±</t>
  </si>
  <si>
    <t>3. Name of Power Pool Membership: Southwest Power Pool (SPP)</t>
  </si>
  <si>
    <t>Agricultural Research Division (ARD)</t>
  </si>
  <si>
    <t>Health care</t>
  </si>
  <si>
    <t>2500‐4999</t>
  </si>
  <si>
    <t>Saint Elizabeth Health Systems</t>
  </si>
  <si>
    <t>Ameritas Life Insurance Corp.</t>
  </si>
  <si>
    <t>Insurance</t>
  </si>
  <si>
    <t>1000‐2499</t>
  </si>
  <si>
    <t>BNSF Railway</t>
  </si>
  <si>
    <t>Transportation</t>
  </si>
  <si>
    <t>BLE, UTU, UTU/Y, BMWE, BRS</t>
  </si>
  <si>
    <t>Duncan Aviation, Inc.</t>
  </si>
  <si>
    <t>General aviation service &amp; sales</t>
  </si>
  <si>
    <t>Female</t>
  </si>
  <si>
    <t>16 to 19 years:</t>
  </si>
  <si>
    <t>20 to 24 years:</t>
  </si>
  <si>
    <t>25 to 44 years:</t>
  </si>
  <si>
    <t>45 to 54 years:</t>
  </si>
  <si>
    <t>55 to 64 years:</t>
  </si>
  <si>
    <t>65 to 74 years:</t>
  </si>
  <si>
    <t>75 years and over:</t>
  </si>
  <si>
    <t>Management, professional, and related</t>
  </si>
  <si>
    <t>Service occupations</t>
  </si>
  <si>
    <t>Sales and office occupations</t>
  </si>
  <si>
    <t>Farming, fishing, and forestry occupations</t>
  </si>
  <si>
    <t>Recreational &amp; utility vehicles; industrial robots; light rail cars</t>
  </si>
  <si>
    <t>Cooks Foods</t>
  </si>
  <si>
    <t>Smoked ham &amp; pork products</t>
  </si>
  <si>
    <t>Goodyear/Veyance Technologies Inc.</t>
  </si>
  <si>
    <t>Power transmission products</t>
  </si>
  <si>
    <t>USWA Local 286</t>
  </si>
  <si>
    <t>Lincoln Industries</t>
  </si>
  <si>
    <t>Custom &amp; production plating, metal anodizing &amp; hard coating</t>
  </si>
  <si>
    <t>Novartis Consumer Health Inc.</t>
  </si>
  <si>
    <t>Over‐the‐counter pharmaceuticals</t>
  </si>
  <si>
    <t>Pfizer Inc.</t>
  </si>
  <si>
    <t>Veterinary pharmaceuticals &amp; biologicals</t>
  </si>
  <si>
    <t>Tenneco Automotive</t>
  </si>
  <si>
    <t>Total Self‐Employed and Unpaid Family Workers</t>
  </si>
  <si>
    <t>‐636</t>
  </si>
  <si>
    <t>‐4.53%</t>
  </si>
  <si>
    <t>‐0.46%</t>
  </si>
  <si>
    <t>Goods‐Producing</t>
  </si>
  <si>
    <t>Services‐Providing</t>
  </si>
  <si>
    <t>Agriculture, Forestry, and Fishing</t>
  </si>
  <si>
    <t>Mining</t>
  </si>
  <si>
    <t>Utilities</t>
  </si>
  <si>
    <t>A. Total Population</t>
  </si>
  <si>
    <t>% chg 90-00</t>
  </si>
  <si>
    <t>Lincoln MSA</t>
  </si>
  <si>
    <t>City of Lincoln</t>
  </si>
  <si>
    <t>Labor Market Population*</t>
  </si>
  <si>
    <t>Under 5 years</t>
  </si>
  <si>
    <t xml:space="preserve">5 to 9 years </t>
  </si>
  <si>
    <t>10 to 14 years</t>
  </si>
  <si>
    <t>15 to 19 years</t>
  </si>
  <si>
    <t>20 to 24 years</t>
  </si>
  <si>
    <t>25 to 34 years</t>
  </si>
  <si>
    <t>35 to 44 years</t>
  </si>
  <si>
    <t>45 to 54 years</t>
  </si>
  <si>
    <t>55 to 59 years</t>
  </si>
  <si>
    <t>60 to 64 years</t>
  </si>
  <si>
    <t>65 to 74 years</t>
  </si>
  <si>
    <t>75 to 84 years</t>
  </si>
  <si>
    <t>Lester Electrical Inc.</t>
  </si>
  <si>
    <t>Industrial battery chargers &amp; power mgmt systems</t>
  </si>
  <si>
    <t>Li‐Cor Biosciences</t>
  </si>
  <si>
    <t>Integrated instrument systems for biotechnology</t>
  </si>
  <si>
    <t>MBA Poultry</t>
  </si>
  <si>
    <t>Air‐chilled poultry products</t>
  </si>
  <si>
    <t>Square D Company</t>
  </si>
  <si>
    <t>CIS Citizenship &amp; Immigration Services</t>
  </si>
  <si>
    <t>Nebraska Army &amp; Air National Guard</t>
  </si>
  <si>
    <t>Ameritas Life Insurance Company</t>
  </si>
  <si>
    <t>Lincoln Benefit Life Company, Inc.</t>
  </si>
  <si>
    <t>Allied Insurance</t>
  </si>
  <si>
    <t>Construction</t>
  </si>
  <si>
    <t>Pfizer Global Manufacturing, Inc.</t>
  </si>
  <si>
    <t>Veterinary pharamaceuticals</t>
  </si>
  <si>
    <t>Plant Science Initiative</t>
  </si>
  <si>
    <t>Plant biology research including plant‐microbe interactions, plant signaling &amp; organellar biology, abiotic and biotic stress responses, and genomics/proteomics.</t>
  </si>
  <si>
    <t>Rieke Metals</t>
  </si>
  <si>
    <t>Organic metals and conductive polymers; pharmaceutical research reagents</t>
  </si>
  <si>
    <t>Teledyne ISCO, Inc.</t>
  </si>
  <si>
    <t>Wastewater samplers, water flow measuring equip., liquid chromatography products, pumps</t>
  </si>
  <si>
    <t>Assurity Life Insurance Company</t>
  </si>
  <si>
    <t>Perot Systems</t>
  </si>
  <si>
    <t>Policy administration &amp; business processing services</t>
  </si>
  <si>
    <t>Continental Western Group</t>
  </si>
  <si>
    <t>100‐249</t>
  </si>
  <si>
    <t>Farm Bureau Financial Services</t>
  </si>
  <si>
    <t>Farmers Mutual Insurance Co. of Nebraska</t>
  </si>
  <si>
    <t>Transportation &amp; Distribution</t>
  </si>
  <si>
    <t>Professional, Scientific, and Technical Services</t>
  </si>
  <si>
    <t>Management of Companies and Enterprises</t>
  </si>
  <si>
    <t>Administrative &amp; Waste Management Services</t>
  </si>
  <si>
    <t>Educational Services (including state and local gov)</t>
  </si>
  <si>
    <t>Health Care and Social Assistance</t>
  </si>
  <si>
    <t>Arts, Entertainment, and Recreation</t>
  </si>
  <si>
    <t>Accommodation and Food Services</t>
  </si>
  <si>
    <t>Other Services (except Government)</t>
  </si>
  <si>
    <t>Government</t>
  </si>
  <si>
    <t>University of Nebraska‐Lincoln</t>
  </si>
  <si>
    <t>University</t>
  </si>
  <si>
    <t>F. US Census Bureau, 2008 American Community Survey, Lincoln MSA, Economic Profile &amp; Table B08303. Travel Time to Work</t>
  </si>
  <si>
    <t>Table 3: Leading Employers, Overall and By Selected Sectors</t>
  </si>
  <si>
    <t>Sector</t>
  </si>
  <si>
    <t>Company</t>
  </si>
  <si>
    <t>Product/Service</t>
  </si>
  <si>
    <t>NAICS</t>
  </si>
  <si>
    <t>Employment</t>
  </si>
  <si>
    <t>Union Affiliation</t>
  </si>
  <si>
    <t>Union%/#</t>
  </si>
  <si>
    <t>All Sectors</t>
  </si>
  <si>
    <t>Lincoln Public Schools</t>
  </si>
  <si>
    <t>Education</t>
  </si>
  <si>
    <t>Land‐grant research university; primary doctoral degree granting institution in the state. See http://www.unl.edu/unlpub/research.shtml</t>
  </si>
  <si>
    <t>University of Nebraska Technology Park</t>
  </si>
  <si>
    <t>University Foundation</t>
  </si>
  <si>
    <t>Promotes synergy between the University of Nebraska and park tenants by facilitating technology transfer and interaction with the private sector via basic and applied research of technology based projects and services. http://www.unebtechpark.com</t>
  </si>
  <si>
    <t>Agricultural Processing &amp; Biotechnology</t>
  </si>
  <si>
    <t>Home to Prairie Fire, a 256 processor supercomputer that enables advanced simulation to perform product analysis, design, development, testing and manufacturing in a virtual environment.</t>
  </si>
  <si>
    <t>Jeffrey S. Raikes School of Computer Science &amp; Management (formerly JD Edwards Honors Program)</t>
  </si>
  <si>
    <t>An innovative integration of computer science and management education, including a 2‐year applied software design studio.</t>
  </si>
  <si>
    <t>Public Opinion &amp; Market Research</t>
  </si>
  <si>
    <t>Gallup Research Center</t>
  </si>
  <si>
    <t>Agricultural profitability and value‐added processing of agricultural commodities; bioengineering; bioinformatics and biological modeling; biotechnology and molecular biology; food safety and molecular nutrition; genomics, proteomics and structural biology; meteorology and climatology, and water resources and hydrologic sciences.</t>
  </si>
  <si>
    <t>ARS</t>
  </si>
  <si>
    <t>Soil &amp; water conservation; Improve the productivity, stability of production, sustainability and profitability of crop and livestock production systems in the Great Plains.</t>
  </si>
  <si>
    <t>Food Processing Center</t>
  </si>
  <si>
    <t>Kawasaki Motors Manufacturing Corp.</t>
  </si>
  <si>
    <t>Recreational &amp; utility vehicles; light rail cars</t>
  </si>
  <si>
    <t>Lancaster County</t>
  </si>
  <si>
    <t>Nebraska District Office of Water Resources</t>
  </si>
  <si>
    <t>Federal Government</t>
  </si>
  <si>
    <t>Bosch Security Systems</t>
  </si>
  <si>
    <t>Wireless communications equipment</t>
  </si>
  <si>
    <t>250‐499</t>
  </si>
  <si>
    <t>Energy Recovery International</t>
  </si>
  <si>
    <t>Heat recovery steam generators</t>
  </si>
  <si>
    <t>Hughes Brothers Inc.</t>
  </si>
  <si>
    <t>Wood, metal &amp; fiberglass products, including fiberglass rebar</t>
  </si>
  <si>
    <t>IGENITY brand DNA testing services for dairy and beef producers</t>
  </si>
  <si>
    <t>Engineering Technologies</t>
  </si>
  <si>
    <t>English Language &amp; Literature/Letters</t>
  </si>
  <si>
    <t>Family &amp; Consumer Sciences</t>
  </si>
  <si>
    <t>Foreign Languages, Literatures &amp; Linguistics</t>
  </si>
  <si>
    <t>Electronic circuit breakers</t>
  </si>
  <si>
    <t>IBEW</t>
  </si>
  <si>
    <t>National Agroforestry Center</t>
  </si>
  <si>
    <t>Non‐Profit</t>
  </si>
  <si>
    <t>Tree‐based buffer technologies</t>
  </si>
  <si>
    <t>Nature Technology</t>
  </si>
  <si>
    <t>DNA vectors for vaccine delivery</t>
  </si>
  <si>
    <t>Pharmaceuticals</t>
  </si>
  <si>
    <t>Liberal Arts &amp; Sciences</t>
  </si>
  <si>
    <t>Groundwater systems, supply; and quality.</t>
  </si>
  <si>
    <t>Philosophy &amp; Religious Studies</t>
  </si>
  <si>
    <t>Physical Sciences</t>
  </si>
  <si>
    <t>Psychology</t>
  </si>
  <si>
    <t>Social Sciences</t>
  </si>
  <si>
    <t>Visual &amp; Performing Arts</t>
  </si>
  <si>
    <t>Total Bachelors Degrees Awarded</t>
  </si>
  <si>
    <t>Nebraska Wesleyan University</t>
  </si>
  <si>
    <t>Type: Private not‐for‐profit, Baccalaureate‐‐Liberal Arts ; Bachelor's and Master's Degrees</t>
  </si>
  <si>
    <t>Bachelor's Degrees: Selected Fields</t>
  </si>
  <si>
    <t>Biological and Biomedical Sciences</t>
  </si>
  <si>
    <t>Health Professions &amp; Related</t>
  </si>
  <si>
    <t>University of Nebraska Southeast Extension Center</t>
  </si>
  <si>
    <t>Agriculture &amp; Natural Resources, Consumer and family economics, community and economic development, 4‐H/youth development</t>
  </si>
  <si>
    <t>Center for Electro‐Optics</t>
  </si>
  <si>
    <t>Electro‐magnetic and optical technology research for government and private sector organizations.</t>
  </si>
  <si>
    <t>Center for Microelectric &amp; Optical Materials Research</t>
  </si>
  <si>
    <t>A leading research facility for ellipsometry and process diagnostics.</t>
  </si>
  <si>
    <t>Materials Research &amp; Analysis Center</t>
  </si>
  <si>
    <t>Duncan Aviation</t>
  </si>
  <si>
    <t>Aviation service; avionics inspection, installation &amp; service</t>
  </si>
  <si>
    <t>Pegler Sysco</t>
  </si>
  <si>
    <t>Wholesale food distribution</t>
  </si>
  <si>
    <t>Information submitted herein was received from sources deemed to be reliable. Although we have no reason to doubt the accuracy or completeness of the data, it may be subject to errors or omissions.</t>
  </si>
  <si>
    <t>Lincoln Partnership for Economic Development, Directory of Largest Employers, 2008; Directory of Manufacturers, 05-2007</t>
  </si>
  <si>
    <t>Table 4: Research Base</t>
  </si>
  <si>
    <t>Name of Center</t>
  </si>
  <si>
    <t>Affiliation</t>
  </si>
  <si>
    <t>Center for Applied Land Management Information Technology (CALMIT)</t>
  </si>
  <si>
    <t>*3 campuses: Lincoln, Beatrice, Milford</t>
  </si>
  <si>
    <t>Construction Trades</t>
  </si>
  <si>
    <t>Engineering Technologies/Technicians</t>
  </si>
  <si>
    <t>Remote sensing, geographic information systems, global positioning systems. http://www.calmit.unl.edu/calmit/</t>
  </si>
  <si>
    <t>Center for Communication &amp; Information Science</t>
  </si>
  <si>
    <t>Science Technologies/Technicians</t>
  </si>
  <si>
    <t>Security and Protective Svcs</t>
  </si>
  <si>
    <t>Liberal Arts &amp; Sciences, General Studies &amp; Humanities</t>
  </si>
  <si>
    <t>Total Associate's Degrees</t>
  </si>
  <si>
    <t>Certificates, Total &amp; Major Fields</t>
  </si>
  <si>
    <t>Transportation &amp; Materials Moving</t>
  </si>
  <si>
    <t>Total Certificates</t>
  </si>
  <si>
    <t>*Kaplan University--Lincoln Campus</t>
  </si>
  <si>
    <t>Type: Private for‐profit; Associate's &amp; Bachelor's Degrees, Certification Programs</t>
  </si>
  <si>
    <t>Associate's Degrees</t>
  </si>
  <si>
    <t>Business, Management, Marketing, &amp; Related Support Svcs</t>
  </si>
  <si>
    <t>Computer and Information Sciences and Support Svcs</t>
  </si>
  <si>
    <t>Survey research &amp; quantitative methods including public opinion, consumer and employee satisfaction, and data utilization in the workplace.</t>
  </si>
  <si>
    <t>Fairfield Research Inc.</t>
  </si>
  <si>
    <t>Market Research ‐ Interactive Media</t>
  </si>
  <si>
    <t>Kenexa</t>
  </si>
  <si>
    <t>Performance measurement; HR consulting</t>
  </si>
  <si>
    <t>National Research Corp.</t>
  </si>
  <si>
    <t>Healthcare ‐ performance measurement</t>
  </si>
  <si>
    <t>Service Research Corporation</t>
  </si>
  <si>
    <t>Market research; HR consulting; software design</t>
  </si>
  <si>
    <t>Table 5: Higher Education Resources--4 Year Institutions</t>
  </si>
  <si>
    <t>University of Nebraska-Lincoln</t>
  </si>
  <si>
    <t>www.unl.edu</t>
  </si>
  <si>
    <t>Madonna Rehabilitation Hospital</t>
  </si>
  <si>
    <t>State Farm Insurance</t>
  </si>
  <si>
    <t>US Government</t>
  </si>
  <si>
    <t>Lincoln Benefit Life</t>
  </si>
  <si>
    <t>Molex Inc.</t>
  </si>
  <si>
    <t>Electronic components &amp; systems</t>
  </si>
  <si>
    <t>500‐999</t>
  </si>
  <si>
    <t>Verizon Wireless</t>
  </si>
  <si>
    <t>Telecommunications</t>
  </si>
  <si>
    <t>Kawasaki Motors Manufacturing USA</t>
  </si>
  <si>
    <t xml:space="preserve">Instrumental systems for biotechnology, plant biology and environmental research.
</t>
  </si>
  <si>
    <t>MDS Pharma Services</t>
  </si>
  <si>
    <t>Drug development &amp; discovery solutions ‐ ligand binding services</t>
  </si>
  <si>
    <t>MegaBase Research</t>
  </si>
  <si>
    <t>Specialty enzymes for gene mapping</t>
  </si>
  <si>
    <t>Merial</t>
  </si>
  <si>
    <t>Graduate, Professional</t>
  </si>
  <si>
    <t>Biological &amp; Biomedical Sciences</t>
  </si>
  <si>
    <t>Business, Management,  Marketing</t>
  </si>
  <si>
    <t>Communication,  Journalism &amp; Related Programs</t>
  </si>
  <si>
    <t>Computer &amp;  Information Science</t>
  </si>
  <si>
    <t>Health Professions &amp; Related Clinical Sciences</t>
  </si>
  <si>
    <t>History</t>
  </si>
  <si>
    <t xml:space="preserve">Acrobat Professional </t>
  </si>
  <si>
    <t>Access</t>
  </si>
  <si>
    <t>Cascading Style Sheets</t>
  </si>
  <si>
    <t>Natural Resources &amp; Conservation</t>
  </si>
  <si>
    <t>Parks, Recreation &amp; Leisure</t>
  </si>
  <si>
    <t>Medical Office</t>
  </si>
  <si>
    <t>Photoshop  CS3</t>
  </si>
  <si>
    <t>Easel Solutions (formerly Tech Ed Solutions)</t>
  </si>
  <si>
    <t>Adobe</t>
  </si>
  <si>
    <t>Microsoft</t>
  </si>
  <si>
    <t>Miscellaneous</t>
  </si>
  <si>
    <t>Life, Physical, and Social Science Occupations</t>
  </si>
  <si>
    <t>Cashiers</t>
  </si>
  <si>
    <t>Business and Financial Operations Occupations</t>
  </si>
  <si>
    <t>Nebraska Institute of Technology</t>
  </si>
  <si>
    <t>Program</t>
  </si>
  <si>
    <t>Certificate</t>
  </si>
  <si>
    <t>Diploma</t>
  </si>
  <si>
    <t>Associate</t>
  </si>
  <si>
    <t>Seminars</t>
  </si>
  <si>
    <t>Electronic Technician</t>
  </si>
  <si>
    <t>X</t>
  </si>
  <si>
    <t>Hydraulics</t>
  </si>
  <si>
    <t>Microcomputer Applications</t>
  </si>
  <si>
    <t>Pneumatics</t>
  </si>
  <si>
    <t>Computer Service Technician</t>
  </si>
  <si>
    <t xml:space="preserve">Electrical </t>
  </si>
  <si>
    <t>Electronics  Service Technician</t>
  </si>
  <si>
    <t>Programmable Logic Controllers</t>
  </si>
  <si>
    <t>Medical Coding</t>
  </si>
  <si>
    <t>Microsoft .NET</t>
  </si>
  <si>
    <t>Dreamweaver CS3</t>
  </si>
  <si>
    <t>InDesign CS3</t>
  </si>
  <si>
    <t>Parks, Recreation, Leisure &amp; Fitness Studies</t>
  </si>
  <si>
    <t>Public Administration  &amp; Social Service Professions</t>
  </si>
  <si>
    <t>Doane College (Crete &amp; Lincoln Campuses)</t>
  </si>
  <si>
    <t>www.doane.edu</t>
  </si>
  <si>
    <t>Type: Private not‐for‐profit; Master’s College/University II; Bachelor's and Master's Degrees</t>
  </si>
  <si>
    <t>Communication,  Journalism &amp; Related</t>
  </si>
  <si>
    <t>Graduate</t>
  </si>
  <si>
    <t>Computer and Information Science</t>
  </si>
  <si>
    <t>Concordia University (Seward)</t>
  </si>
  <si>
    <t>www.cune.edu</t>
  </si>
  <si>
    <t>Crete Carrier Corporation</t>
  </si>
  <si>
    <t>Lincoln Poultry</t>
  </si>
  <si>
    <t>Wholesale food service distribution</t>
  </si>
  <si>
    <t>Universal Cold Storage</t>
  </si>
  <si>
    <t>Storage, packaging &amp; labeling of meat products</t>
  </si>
  <si>
    <t>Research &amp; development of antennas &amp; wireless power products</t>
  </si>
  <si>
    <t>Warehousing/Distribution/Logistics</t>
  </si>
  <si>
    <t>Mid‐America Transportation Center</t>
  </si>
  <si>
    <t>Conducts research &amp; educational activities aimed at improving the design and operation of transportation facilities.</t>
  </si>
  <si>
    <t>Customer Support Centers and Software Development</t>
  </si>
  <si>
    <t>Type: Public, 2‐year, Associate's Degrees, Certification Programs</t>
  </si>
  <si>
    <t>Associate's Degrees, Total &amp; Selected Fields</t>
  </si>
  <si>
    <t>Agriculture, Agriculture Operations &amp; Related Sciences</t>
  </si>
  <si>
    <t>Full-Time</t>
  </si>
  <si>
    <t>Family and Consumer Sciences/Human Sciences</t>
  </si>
  <si>
    <t>Health Professions and Related Clinical Sciences</t>
  </si>
  <si>
    <t>Mechanic and Repair Technologies/Technicians</t>
  </si>
  <si>
    <t>Precision Production</t>
  </si>
  <si>
    <t>Theology and religious vocations</t>
  </si>
  <si>
    <t>Visual and performing arts</t>
  </si>
  <si>
    <t>Union College</t>
  </si>
  <si>
    <t>www.ucollege.edu</t>
  </si>
  <si>
    <t>Table 6: Higher Education Resources - Community &amp; Associates Colleges</t>
  </si>
  <si>
    <t>Table 10: Employment and Average Salary By Selected Occupation</t>
  </si>
  <si>
    <t>Entry wage</t>
  </si>
  <si>
    <t>Exper. wage</t>
  </si>
  <si>
    <t>Median wage</t>
  </si>
  <si>
    <t>All occupations</t>
  </si>
  <si>
    <t>Chief Executives</t>
  </si>
  <si>
    <t>North American Martyrs School</t>
  </si>
  <si>
    <t>402-476-7373</t>
  </si>
  <si>
    <t>402-477-3358</t>
  </si>
  <si>
    <t>ungraded special education</t>
  </si>
  <si>
    <t>402-786-3625</t>
  </si>
  <si>
    <t>Christian</t>
  </si>
  <si>
    <t>Lincoln Christian School</t>
  </si>
  <si>
    <t>402-488-8888</t>
  </si>
  <si>
    <t>Parkview Christian School</t>
  </si>
  <si>
    <t>402-474-5820</t>
  </si>
  <si>
    <t>Home School</t>
  </si>
  <si>
    <t>Nebraska Christian Home Educators Assoc.</t>
  </si>
  <si>
    <t>402-423-9476</t>
  </si>
  <si>
    <t>http://www.nchea.net</t>
  </si>
  <si>
    <t>Lutheran</t>
  </si>
  <si>
    <t>6-12</t>
  </si>
  <si>
    <t>402-467-5404</t>
  </si>
  <si>
    <t>402 483-7774</t>
  </si>
  <si>
    <t>Information submitted herein was received from sources deemed to be reliable. Although we have no reason to doubt the accuracy or completeness of the data,</t>
  </si>
  <si>
    <t>Legal Professions and Studies</t>
  </si>
  <si>
    <t>*Formerly Hamilton College</t>
  </si>
  <si>
    <t>Security &amp; Protective Svcs</t>
  </si>
  <si>
    <t>Bachelor's Degrees</t>
  </si>
  <si>
    <t>Total Bachelor's Degrees</t>
  </si>
  <si>
    <t>Table 7: Vocational/Technical Center Resources, Excluding Community Colleges</t>
  </si>
  <si>
    <t>Market research, product costing, ingredient sourcing, market testing, and business venture development for the food industry.</t>
  </si>
  <si>
    <t>Benchmark Biolabs</t>
  </si>
  <si>
    <t>Corporate</t>
  </si>
  <si>
    <t>Laboratory services &amp; reagents for veterinary vaccine researchers; mfg vaccines</t>
  </si>
  <si>
    <t>GeneSeek</t>
  </si>
  <si>
    <t>DNA‐based diagnostic products &amp; services</t>
  </si>
  <si>
    <t>Architecture and Related Services</t>
  </si>
  <si>
    <t xml:space="preserve">      Undergraduate,  full‐time</t>
  </si>
  <si>
    <t>Area, Ethnic, Cultural, &amp; Gender Studies</t>
  </si>
  <si>
    <t>Internet Systems Management</t>
  </si>
  <si>
    <t>Microcomputer Programming</t>
  </si>
  <si>
    <t>Computer Science</t>
  </si>
  <si>
    <t>Electronic Technology</t>
  </si>
  <si>
    <t>Industrial Technology</t>
  </si>
  <si>
    <t>Engineering, incl. Computer Engr</t>
  </si>
  <si>
    <t>Selected training tracks:</t>
  </si>
  <si>
    <t>A+</t>
  </si>
  <si>
    <t>InDesign CS2</t>
  </si>
  <si>
    <t>Mathematics &amp; Statistics</t>
  </si>
  <si>
    <t>Multi‐Interdisciplinary Studies</t>
  </si>
  <si>
    <t>Illustrator</t>
  </si>
  <si>
    <t>Linux</t>
  </si>
  <si>
    <t>3. ACT Average Scores</t>
  </si>
  <si>
    <t>All Students</t>
  </si>
  <si>
    <t>Years</t>
  </si>
  <si>
    <t>LPS</t>
  </si>
  <si>
    <t>National</t>
  </si>
  <si>
    <t>State</t>
  </si>
  <si>
    <t xml:space="preserve">Semi </t>
  </si>
  <si>
    <t>Finalists</t>
  </si>
  <si>
    <t>Lincoln East</t>
  </si>
  <si>
    <t>Lincoln High</t>
  </si>
  <si>
    <t>Lincoln Northeast</t>
  </si>
  <si>
    <t>Lincoln Southeast</t>
  </si>
  <si>
    <t>Installation, Maintenance, and Repair Occupations</t>
  </si>
  <si>
    <t>Production Occupations</t>
  </si>
  <si>
    <t>Sales and Related Occupations</t>
  </si>
  <si>
    <t>Office and Administrative Support Occupations</t>
  </si>
  <si>
    <t>Architecture and Engineering Occupations</t>
  </si>
  <si>
    <t>Engineers</t>
  </si>
  <si>
    <t>Priv. Construction</t>
  </si>
  <si>
    <t>Priv.Manucfaturing</t>
  </si>
  <si>
    <t>B. Lincoln Union Membership, Coverage, Density &amp; Employment</t>
  </si>
  <si>
    <t>Information submitted herein was received from deemed to be reliable. Although we have no reason to doubt the accuracy or completeness of the data, it may be subject to errors or emissions.</t>
  </si>
  <si>
    <t>Maximum Weekly Benefit</t>
  </si>
  <si>
    <t>Minimum Weekly Benefit</t>
  </si>
  <si>
    <t>B. Workers' Compensation, Benefits Profile, Nebraska</t>
  </si>
  <si>
    <t>Covered Workers (000)</t>
  </si>
  <si>
    <t>Spending per Student</t>
  </si>
  <si>
    <t>Total (2008-09)</t>
  </si>
  <si>
    <t>Regular Instructional</t>
  </si>
  <si>
    <t>Below U.S. Average</t>
  </si>
  <si>
    <t>Above U.S. Average</t>
  </si>
  <si>
    <t>Tested</t>
  </si>
  <si>
    <t>Reading</t>
  </si>
  <si>
    <t>Percent</t>
  </si>
  <si>
    <t>Number</t>
  </si>
  <si>
    <t>2004-2005</t>
  </si>
  <si>
    <t>Gross earning of $2,761 (in 2010) or more within base period with at least $800 in each of two quarters</t>
  </si>
  <si>
    <t>Maximum Weekly Benefit Amount (2010):</t>
  </si>
  <si>
    <t>Research in magnetic materials at the nanoscale that has applications in advanced speciality electronics.</t>
  </si>
  <si>
    <t>Nebraska Center for Excellence in Electronics (NCEE)</t>
  </si>
  <si>
    <t>Technology Park</t>
  </si>
  <si>
    <t>Full‐service electronics testing facility.</t>
  </si>
  <si>
    <t>J.A. Woollam Co, Inc.</t>
  </si>
  <si>
    <t>Spectroscopic ellipsometry</t>
  </si>
  <si>
    <t>Laird Technologies</t>
  </si>
  <si>
    <t>Southeast Community College System*</t>
  </si>
  <si>
    <t>Dreamweaver</t>
  </si>
  <si>
    <t>Visio</t>
  </si>
  <si>
    <t>Fireworks</t>
  </si>
  <si>
    <t>Word</t>
  </si>
  <si>
    <t>Flash</t>
  </si>
  <si>
    <t>Flex</t>
  </si>
  <si>
    <t>InDesign</t>
  </si>
  <si>
    <t>Lightroom</t>
  </si>
  <si>
    <t>LiveCycle Designer Forms</t>
  </si>
  <si>
    <t>Photoshop</t>
  </si>
  <si>
    <t>Business, Management, Marketing</t>
  </si>
  <si>
    <t>Part-Time</t>
  </si>
  <si>
    <t>Communications Technologies/Technicians &amp; Support Svcs</t>
  </si>
  <si>
    <t>Computer &amp; Information Sciences</t>
  </si>
  <si>
    <t>Communication,  journalism, and related programs</t>
  </si>
  <si>
    <t>Career and technical educational department programs</t>
  </si>
  <si>
    <t>Tech Prep Programs: All LPS high schools offer classes in CAD, Business Mgt., etc. for college credit</t>
  </si>
  <si>
    <t>Occupational Clusters or Career Pathways: Lincoln North Star</t>
  </si>
  <si>
    <t>B. Parochial &amp; Private Schools</t>
  </si>
  <si>
    <t>Enrollment</t>
  </si>
  <si>
    <t>Contact</t>
  </si>
  <si>
    <t>Total Enrollment (Spring 2010)</t>
  </si>
  <si>
    <t>School</t>
  </si>
  <si>
    <t>Grade range</t>
  </si>
  <si>
    <t>Total Enrollment (excluding PK)</t>
  </si>
  <si>
    <t>Preschool enrollment</t>
  </si>
  <si>
    <t xml:space="preserve">Phone number </t>
  </si>
  <si>
    <t>Website</t>
  </si>
  <si>
    <t>Adventist</t>
  </si>
  <si>
    <t>k-8</t>
  </si>
  <si>
    <t>—</t>
  </si>
  <si>
    <t>402‐483‐1181</t>
  </si>
  <si>
    <t>402-486-2522</t>
  </si>
  <si>
    <t>Catholic</t>
  </si>
  <si>
    <t xml:space="preserve">Pius X High School </t>
  </si>
  <si>
    <t>402-488-0931</t>
  </si>
  <si>
    <t>http://www.piusx.net/Pages/default.aspx</t>
  </si>
  <si>
    <t>402-476-6202</t>
  </si>
  <si>
    <t>402-489-9621</t>
  </si>
  <si>
    <t>http://www.lincolnne.com/nonprofit/crc/school1.htm</t>
  </si>
  <si>
    <t xml:space="preserve">Kansas City, MO
</t>
  </si>
  <si>
    <t xml:space="preserve">Sioux Falls, SD
</t>
  </si>
  <si>
    <t xml:space="preserve">Wichita, KS
</t>
  </si>
  <si>
    <t xml:space="preserve">Minneapolis, MN
</t>
  </si>
  <si>
    <t xml:space="preserve">Oklahoma City, OK
</t>
  </si>
  <si>
    <t xml:space="preserve">St. Louis, MO
</t>
  </si>
  <si>
    <t>http://www.namartyrs.org/School/school.htm</t>
  </si>
  <si>
    <t>402-476-1783</t>
  </si>
  <si>
    <t>St. John's Elementary School</t>
  </si>
  <si>
    <t>402-486-1860</t>
  </si>
  <si>
    <t>St. Joseph's Catholic School</t>
  </si>
  <si>
    <t>402-489-0341</t>
  </si>
  <si>
    <t>402-476-3987</t>
  </si>
  <si>
    <t>402-466-3710</t>
  </si>
  <si>
    <t>St. Peter's Catholic School</t>
  </si>
  <si>
    <t>402-421-6299</t>
  </si>
  <si>
    <t xml:space="preserve">Shortline or National
</t>
  </si>
  <si>
    <t xml:space="preserve">National
</t>
  </si>
  <si>
    <t xml:space="preserve">Nearest Switching Yard (miles)
</t>
  </si>
  <si>
    <t xml:space="preserve">Lincoln, NE
</t>
  </si>
  <si>
    <t>Type: Public Doctoral/Research University‐‐Extensive ; Bachelor's, Master's, PhD and First Professional Degrees</t>
  </si>
  <si>
    <t>Bachelor's Degrees Awarded</t>
  </si>
  <si>
    <t>2005‐06</t>
  </si>
  <si>
    <t>2006‐07</t>
  </si>
  <si>
    <t>2007‐08</t>
  </si>
  <si>
    <t>Agriculture, Agriculture Oper &amp; Related Sciences</t>
  </si>
  <si>
    <t>Undergraduate</t>
  </si>
  <si>
    <t>Industrial Service Technician</t>
  </si>
  <si>
    <t>Mechanical Power Trains</t>
  </si>
  <si>
    <t>Information  Management Systems</t>
  </si>
  <si>
    <t>Information  Systems Technology</t>
  </si>
  <si>
    <t>A. Public Schools</t>
  </si>
  <si>
    <t>1. School District Profile: Lincoln Public Schools</t>
  </si>
  <si>
    <t xml:space="preserve">Total Enrollment (Fall 2009) </t>
  </si>
  <si>
    <t>Enrollment by Race/Ethnicity</t>
  </si>
  <si>
    <t xml:space="preserve">White/Other </t>
  </si>
  <si>
    <t>Nebraska Workforce Development, Worker Training Program</t>
  </si>
  <si>
    <t>New Horizons Computer Learning Center</t>
  </si>
  <si>
    <t>Certifications: Microsoft  /  Cisco  /  Information Security  /  CompTIA  /  Linux  /  Novell  /  Citrix</t>
  </si>
  <si>
    <t>Good Shepherd Lutheran School</t>
  </si>
  <si>
    <t>402-423-7677</t>
  </si>
  <si>
    <t>Messiah Lutheran Elementary School</t>
  </si>
  <si>
    <t>402-489-3024</t>
  </si>
  <si>
    <t>St. Mark Elementary School</t>
  </si>
  <si>
    <t>402-484-8277</t>
  </si>
  <si>
    <t>Children's Circle Montessori</t>
  </si>
  <si>
    <t>402-489-0872</t>
  </si>
  <si>
    <t xml:space="preserve">     National Student Clearing House graduate follow up study (2009)</t>
  </si>
  <si>
    <t xml:space="preserve">     Lincoln Public Schools; Assessment, Evaluation, and Testing Services; Rob McEntarfer</t>
  </si>
  <si>
    <t>A.5 Lincoln Public Schools; Focus Programs; John Neal</t>
  </si>
  <si>
    <t xml:space="preserve">     Lincoln Public Schools; Career and Technical Education Department; Andringa, Carol</t>
  </si>
  <si>
    <t>Table 11: Nebraska Worker's Compensation &amp; Unemployment Insurance</t>
  </si>
  <si>
    <t>A. Workers' Compensation Minimum &amp; Maximum Benefits, Nebraska</t>
  </si>
  <si>
    <t>For Injury Occuring in:</t>
  </si>
  <si>
    <t xml:space="preserve">General Purpose
</t>
  </si>
  <si>
    <t xml:space="preserve">Number
</t>
  </si>
  <si>
    <t xml:space="preserve">Site/Location
</t>
  </si>
  <si>
    <t xml:space="preserve">Lincoln, NE Airpark West &amp; North
</t>
  </si>
  <si>
    <t xml:space="preserve"># of Acres
</t>
  </si>
  <si>
    <t xml:space="preserve">Operator
</t>
  </si>
  <si>
    <t xml:space="preserve">Lincoln Chamber of Commerce
</t>
  </si>
  <si>
    <t xml:space="preserve">Subzone Tenant
</t>
  </si>
  <si>
    <t xml:space="preserve">Kawasaki Motors Manufacturing USA
</t>
  </si>
  <si>
    <t xml:space="preserve">United States Customs Nebraska Port of Entry
</t>
  </si>
  <si>
    <t xml:space="preserve">Site Location
</t>
  </si>
  <si>
    <t xml:space="preserve">5229 Boeing Court, Omaha, Nebraska 68110
</t>
  </si>
  <si>
    <t xml:space="preserve">Fed‐Ex
</t>
  </si>
  <si>
    <t xml:space="preserve">Latest Pick‐Up Time
</t>
  </si>
  <si>
    <t xml:space="preserve">5:30 PM
</t>
  </si>
  <si>
    <t xml:space="preserve">Earliest Delivery
</t>
  </si>
  <si>
    <t xml:space="preserve">Before 8:30 AM
</t>
  </si>
  <si>
    <t>Covered Wages ($mil)</t>
  </si>
  <si>
    <t>Benefits ($000)</t>
  </si>
  <si>
    <t>Benefits Per $100 of Covered Wages</t>
  </si>
  <si>
    <t>Maximum Benefit Entitlement Period:</t>
  </si>
  <si>
    <t>26 weeks</t>
  </si>
  <si>
    <t>Tax Rate and Tax Base</t>
  </si>
  <si>
    <t>Medical Insurance</t>
  </si>
  <si>
    <t>Mcrosoft Office 2003 &amp; 2007</t>
  </si>
  <si>
    <t>Acrobat Connect Professional</t>
  </si>
  <si>
    <t>Excel</t>
  </si>
  <si>
    <t>Crystal Reports</t>
  </si>
  <si>
    <t>AfterEffects</t>
  </si>
  <si>
    <t>Outlook</t>
  </si>
  <si>
    <t>HTML</t>
  </si>
  <si>
    <t>Authorware</t>
  </si>
  <si>
    <t>PowerPoint</t>
  </si>
  <si>
    <t>QuarkXpress</t>
  </si>
  <si>
    <t>Captivate</t>
  </si>
  <si>
    <t>Project</t>
  </si>
  <si>
    <t>Mac OSX</t>
  </si>
  <si>
    <t>ColdFusion</t>
  </si>
  <si>
    <t>Publisher</t>
  </si>
  <si>
    <t>rate based upon the employer’s experience with</t>
  </si>
  <si>
    <t>Lincoln Southwest (opened 2002)</t>
  </si>
  <si>
    <t>Lincoln North Star (opened 2003)</t>
  </si>
  <si>
    <t>% of High School Seniors attending college</t>
  </si>
  <si>
    <t>Presenter</t>
  </si>
  <si>
    <t>Robohelp</t>
  </si>
  <si>
    <t xml:space="preserve"> Table 12: Labor Management Relations</t>
  </si>
  <si>
    <t>A. State of Nebraska</t>
  </si>
  <si>
    <t>IS the State to Work</t>
  </si>
  <si>
    <t xml:space="preserve"> Members</t>
  </si>
  <si>
    <t>Covered</t>
  </si>
  <si>
    <t>% Mem</t>
  </si>
  <si>
    <t>% Cov</t>
  </si>
  <si>
    <t xml:space="preserve">Total </t>
  </si>
  <si>
    <t>Private</t>
  </si>
  <si>
    <t>Public</t>
  </si>
  <si>
    <t xml:space="preserve">2.56 ‐ 6.84
</t>
  </si>
  <si>
    <t xml:space="preserve">Gross Receipts Tax Rate by Type of Business
</t>
  </si>
  <si>
    <t xml:space="preserve">none
</t>
  </si>
  <si>
    <t xml:space="preserve">Local Occupation Tax (Paid by Employee)
</t>
  </si>
  <si>
    <t xml:space="preserve">Local Wage Tax (Paid by Employer)
</t>
  </si>
  <si>
    <t xml:space="preserve">1. Rates
</t>
  </si>
  <si>
    <t xml:space="preserve">State
</t>
  </si>
  <si>
    <t xml:space="preserve">5.5%
</t>
  </si>
  <si>
    <t xml:space="preserve">Local
</t>
  </si>
  <si>
    <t xml:space="preserve">1.5%
</t>
  </si>
  <si>
    <t xml:space="preserve">7.0%
</t>
  </si>
  <si>
    <t>the unemployment insurance program.</t>
  </si>
  <si>
    <t>Taxable wage base (effec. 2008)</t>
  </si>
  <si>
    <t>For most current information:</t>
  </si>
  <si>
    <t>http://www.dol.nebraska.gov</t>
  </si>
  <si>
    <t>Information Technology Focus Program: Students attend school for regular classes and go off site for tech programs.</t>
  </si>
  <si>
    <t>Science Focus Program: All classes, all day held at the Lincoln Zoo.</t>
  </si>
  <si>
    <t xml:space="preserve">Arts &amp; Humanities Focus Program </t>
  </si>
  <si>
    <t>Table 13: Transportation</t>
  </si>
  <si>
    <t xml:space="preserve">Interstate
</t>
  </si>
  <si>
    <t xml:space="preserve">I‐80 (east‐west); access to I‐29 (north‐south) &lt; 1 hr away
</t>
  </si>
  <si>
    <t xml:space="preserve">Limited Access, Four Lane
</t>
  </si>
  <si>
    <t xml:space="preserve">US 2, US 77
</t>
  </si>
  <si>
    <t xml:space="preserve">Improved Two Lane
</t>
  </si>
  <si>
    <t xml:space="preserve">US 6, US 34
</t>
  </si>
  <si>
    <t xml:space="preserve">Omaha, NE
</t>
  </si>
  <si>
    <t xml:space="preserve">Topeka, KS
</t>
  </si>
  <si>
    <t xml:space="preserve">Des Moines, IA
</t>
  </si>
  <si>
    <t>There is no Property tax on business inventories in Lincoln</t>
  </si>
  <si>
    <t xml:space="preserve">1. Local Tax Rate/$100 of Valuation
</t>
  </si>
  <si>
    <t xml:space="preserve">Lancaster County
</t>
  </si>
  <si>
    <t xml:space="preserve">Public Building Commission
</t>
  </si>
  <si>
    <t xml:space="preserve">City of Lincoln
</t>
  </si>
  <si>
    <t xml:space="preserve">Lincoln Public School
</t>
  </si>
  <si>
    <t xml:space="preserve">ESU #18
</t>
  </si>
  <si>
    <t xml:space="preserve">Lower Platte South NRD
</t>
  </si>
  <si>
    <t xml:space="preserve">Railroad Trans. Safety District
</t>
  </si>
  <si>
    <t xml:space="preserve">Southeast Community College
</t>
  </si>
  <si>
    <t xml:space="preserve">Lincoln Municipal Airport
</t>
  </si>
  <si>
    <t xml:space="preserve">Eppley Airfield
</t>
  </si>
  <si>
    <t xml:space="preserve">Hub Status
</t>
  </si>
  <si>
    <t xml:space="preserve">Non‐hub
</t>
  </si>
  <si>
    <t>it may be subject to errors or omissions.</t>
  </si>
  <si>
    <t>Table 9: Establishments, Employment&amp; Avg. Annual Salary by Industry</t>
  </si>
  <si>
    <t>Estab.</t>
  </si>
  <si>
    <t>Avg Emp</t>
  </si>
  <si>
    <t>Avg Weekly</t>
  </si>
  <si>
    <t>Avg Annual</t>
  </si>
  <si>
    <t>Total Wages</t>
  </si>
  <si>
    <t xml:space="preserve">Leisure &amp; Hospitality
</t>
  </si>
  <si>
    <t xml:space="preserve">Other Services
</t>
  </si>
  <si>
    <t>Table 8: Elementary &amp; Secondary Education</t>
  </si>
  <si>
    <t xml:space="preserve">Delta; Northwest; United Express
</t>
  </si>
  <si>
    <t xml:space="preserve">Twenty‐two jet service air carriers
</t>
  </si>
  <si>
    <t xml:space="preserve">Charter
</t>
  </si>
  <si>
    <t xml:space="preserve">Duncan Aviation; Silverhawk Aviation
</t>
  </si>
  <si>
    <t xml:space="preserve">One commuter air carrier
</t>
  </si>
  <si>
    <t xml:space="preserve">Air Cargo
</t>
  </si>
  <si>
    <t xml:space="preserve">N/A
</t>
  </si>
  <si>
    <t>Native</t>
  </si>
  <si>
    <t>African American</t>
  </si>
  <si>
    <t>Asian</t>
  </si>
  <si>
    <t>Hispanic</t>
  </si>
  <si>
    <t>Total Minority</t>
  </si>
  <si>
    <t>Transportation and Material Moving Occupations</t>
  </si>
  <si>
    <t>2005-2006</t>
  </si>
  <si>
    <t>2006-2007</t>
  </si>
  <si>
    <t>2008-2009</t>
  </si>
  <si>
    <t>Mathematics</t>
  </si>
  <si>
    <t>Information submitted herein was received from sources deemed to be  reliable. Although we have no reason to doubt the accuracy or completeness of  the data, it may be subject to errors or omissions.</t>
  </si>
  <si>
    <t xml:space="preserve">Seven freight carriers
</t>
  </si>
  <si>
    <t xml:space="preserve">Non‐stop cities
</t>
  </si>
  <si>
    <t xml:space="preserve">Non‐Stop Cities
</t>
  </si>
  <si>
    <t xml:space="preserve">Arrivals/Departures
</t>
  </si>
  <si>
    <t xml:space="preserve">Chicago
</t>
  </si>
  <si>
    <t xml:space="preserve">4/4
</t>
  </si>
  <si>
    <t xml:space="preserve">Denver
</t>
  </si>
  <si>
    <t xml:space="preserve">Minneapolis
</t>
  </si>
  <si>
    <t xml:space="preserve">5/5
</t>
  </si>
  <si>
    <t xml:space="preserve">Salt Lake City
</t>
  </si>
  <si>
    <t xml:space="preserve">2/2
</t>
  </si>
  <si>
    <t xml:space="preserve">Atlanta
</t>
  </si>
  <si>
    <t>Trinity Kindergarten Program</t>
  </si>
  <si>
    <t>402-475-9731</t>
  </si>
  <si>
    <t>Trinity Lutheran Elementary School</t>
  </si>
  <si>
    <t>402-466-1800</t>
  </si>
  <si>
    <t>Prairie Hill Learning Center (Roca, NE)</t>
  </si>
  <si>
    <t>402-438-6668</t>
  </si>
  <si>
    <t xml:space="preserve">Location/City
</t>
  </si>
  <si>
    <t xml:space="preserve">4 miles NW of Lincoln
</t>
  </si>
  <si>
    <t xml:space="preserve">Runway Lengths
</t>
  </si>
  <si>
    <t xml:space="preserve">Full Instrument Landing Capabilities
</t>
  </si>
  <si>
    <t xml:space="preserve">Hours of Operation
</t>
  </si>
  <si>
    <t xml:space="preserve">24 hours; most carriers run 6am ‐ 11pm
</t>
  </si>
  <si>
    <t xml:space="preserve">Nearest Port
</t>
  </si>
  <si>
    <t xml:space="preserve">Nebraska City, NE (45 miles); Omaha, NE (50 miles)
</t>
  </si>
  <si>
    <t xml:space="preserve">River, Lake or Ocean
</t>
  </si>
  <si>
    <t xml:space="preserve">Missouri River
</t>
  </si>
  <si>
    <t xml:space="preserve">Designation
</t>
  </si>
  <si>
    <t xml:space="preserve">Next Day Delivery Guarantee
</t>
  </si>
  <si>
    <t xml:space="preserve">Saturday Delivery
</t>
  </si>
  <si>
    <t xml:space="preserve">Last Ground Drop‐off
</t>
  </si>
  <si>
    <t xml:space="preserve">7:00 PM M‐F; 4:00 PM Sat.
</t>
  </si>
  <si>
    <t xml:space="preserve">UPS
</t>
  </si>
  <si>
    <t xml:space="preserve">6:00:00 PM M‐F' 1:00 Sat.
</t>
  </si>
  <si>
    <t xml:space="preserve">8:30 PM
</t>
  </si>
  <si>
    <t xml:space="preserve">By 9:30 or noon
</t>
  </si>
  <si>
    <t xml:space="preserve">United States Post Office
</t>
  </si>
  <si>
    <t xml:space="preserve">Nearest General Mail
</t>
  </si>
  <si>
    <r>
      <t>H. Foreign Trade Zone</t>
    </r>
    <r>
      <rPr>
        <b/>
        <sz val="11"/>
        <color indexed="8"/>
        <rFont val="Calibri"/>
        <family val="2"/>
        <scheme val="minor"/>
      </rPr>
      <t xml:space="preserve">
</t>
    </r>
  </si>
  <si>
    <r>
      <t>G. Ports</t>
    </r>
    <r>
      <rPr>
        <b/>
        <sz val="11"/>
        <color indexed="8"/>
        <rFont val="Calibri"/>
        <family val="2"/>
        <scheme val="minor"/>
      </rPr>
      <t xml:space="preserve">
</t>
    </r>
  </si>
  <si>
    <t>Benefits by Type of Insurer</t>
  </si>
  <si>
    <t>Tax Rate‐New Employers</t>
  </si>
  <si>
    <t>Lesser of State rate or 2.5 percent</t>
  </si>
  <si>
    <t>Tax rate applies to the taxable wage base.</t>
  </si>
  <si>
    <t>New employers pay at the assigned rate for at</t>
  </si>
  <si>
    <t>least two calendar years. After that, an employer</t>
  </si>
  <si>
    <t>will be eligible to have the account experience</t>
  </si>
  <si>
    <t>rated. The rate can go up or down from the initial</t>
  </si>
  <si>
    <t xml:space="preserve">Nearest Bulk Mail Facility
</t>
  </si>
  <si>
    <t xml:space="preserve">700 R Street, Lincoln
</t>
  </si>
  <si>
    <t xml:space="preserve">Corporate Income Tax/Franchise Tax: State
</t>
  </si>
  <si>
    <t xml:space="preserve">5.58‐7.81
</t>
  </si>
  <si>
    <t xml:space="preserve">Sales only
</t>
  </si>
  <si>
    <t xml:space="preserve">Yes (MACRS)
</t>
  </si>
  <si>
    <t>Mandatory Competency Testing for Graduation</t>
  </si>
  <si>
    <t>5. Specialized Programs</t>
  </si>
  <si>
    <t>Focus Programs</t>
  </si>
  <si>
    <t>Entrepreneurial Focus Program: collaboration with Gallup Organization</t>
  </si>
  <si>
    <t xml:space="preserve">Personal Income Tax: State Rate
</t>
  </si>
  <si>
    <t xml:space="preserve">Custom Software
</t>
  </si>
  <si>
    <t xml:space="preserve">Intangible Property
</t>
  </si>
  <si>
    <t xml:space="preserve">3. Utilities
</t>
  </si>
  <si>
    <t xml:space="preserve">Electric Power
</t>
  </si>
  <si>
    <t xml:space="preserve">Natural Gas
</t>
  </si>
  <si>
    <t xml:space="preserve">Fuel Oil
</t>
  </si>
  <si>
    <t xml:space="preserve">Water &amp; Sewer
</t>
  </si>
  <si>
    <t xml:space="preserve">4. Telephone
</t>
  </si>
  <si>
    <t xml:space="preserve">Local Sales Tax
</t>
  </si>
  <si>
    <t xml:space="preserve">Local Occupational Tax
</t>
  </si>
  <si>
    <t xml:space="preserve">3.9%
</t>
  </si>
  <si>
    <t xml:space="preserve">State Sales Tax
</t>
  </si>
  <si>
    <t xml:space="preserve">State Universal Svc Fee
</t>
  </si>
  <si>
    <t xml:space="preserve">6.95%
</t>
  </si>
  <si>
    <t>C.Property Tax</t>
  </si>
  <si>
    <t>There is no state-levied property tax in Nebraska</t>
  </si>
  <si>
    <t xml:space="preserve">Microwave or Hardwire </t>
  </si>
  <si>
    <t>Fiber‐SONET</t>
  </si>
  <si>
    <t>7. 459 outages/yr (5‐yr avg). History of specific circuits can be available during the site selection process</t>
  </si>
  <si>
    <t>9. Dual primary rate = $2.05 per kw of dual primary demand per billing period</t>
  </si>
  <si>
    <t xml:space="preserve">Lancaster Co Correctional Facility JPA‐County
</t>
  </si>
  <si>
    <t xml:space="preserve">Lancaster Co Correctional Facility JPA‐Lincoln
</t>
  </si>
  <si>
    <t xml:space="preserve">Consolidated Rate
</t>
  </si>
  <si>
    <t xml:space="preserve">2. Local Property Tax
</t>
  </si>
  <si>
    <t xml:space="preserve">Non Production Machinery &amp; Equipment
</t>
  </si>
  <si>
    <t># of Language Translation Firms in the Area</t>
  </si>
  <si>
    <r>
      <t xml:space="preserve">F. Recreational and Cultural Amenities      </t>
    </r>
    <r>
      <rPr>
        <b/>
        <sz val="9"/>
        <color theme="0"/>
        <rFont val="Calibri"/>
        <family val="2"/>
        <scheme val="minor"/>
      </rPr>
      <t>See www.lincoln.org for detailed information</t>
    </r>
  </si>
  <si>
    <r>
      <t>Existing Home Sales</t>
    </r>
    <r>
      <rPr>
        <sz val="8"/>
        <rFont val="Calibri"/>
        <family val="2"/>
        <scheme val="minor"/>
      </rPr>
      <t xml:space="preserve">
</t>
    </r>
  </si>
  <si>
    <t xml:space="preserve">Number of Sales
</t>
  </si>
  <si>
    <t xml:space="preserve">Average Sale Price
</t>
  </si>
  <si>
    <t xml:space="preserve">Median Sale Price
</t>
  </si>
  <si>
    <r>
      <t>New Home Sales</t>
    </r>
    <r>
      <rPr>
        <sz val="8"/>
        <rFont val="Calibri"/>
        <family val="2"/>
        <scheme val="minor"/>
      </rPr>
      <t xml:space="preserve">
</t>
    </r>
  </si>
  <si>
    <t xml:space="preserve">Est. # Graduating Seniors       </t>
  </si>
  <si>
    <t xml:space="preserve">Lancaster County Ag. Society
</t>
  </si>
  <si>
    <t xml:space="preserve">Denver, CO
</t>
  </si>
  <si>
    <t xml:space="preserve">Chicago, IL
</t>
  </si>
  <si>
    <t xml:space="preserve">Carriers based in County ‐ 2004
</t>
  </si>
  <si>
    <t xml:space="preserve">An estimated 1,000 or more trucking firms operate equipment within a 100 radius of the Lincoln area.
</t>
  </si>
  <si>
    <t xml:space="preserve">Distance from the Community in Miles
</t>
  </si>
  <si>
    <t xml:space="preserve">4 miles NW of Downtown Lincoln
</t>
  </si>
  <si>
    <t xml:space="preserve">50 miles NE of Downtown Lincoln
</t>
  </si>
  <si>
    <t xml:space="preserve"># of Runways
</t>
  </si>
  <si>
    <t xml:space="preserve">Runway Lengths (feet)
</t>
  </si>
  <si>
    <t xml:space="preserve">12901, 8649, 5400
</t>
  </si>
  <si>
    <t xml:space="preserve">9502, 9502, 8153, 8153, 8500, 8500
</t>
  </si>
  <si>
    <t xml:space="preserve">Passenger
</t>
  </si>
  <si>
    <t xml:space="preserve">State Property Tax
</t>
  </si>
  <si>
    <t xml:space="preserve">Real Property
</t>
  </si>
  <si>
    <t xml:space="preserve">Personal Property (machinery/equipment)
</t>
  </si>
  <si>
    <r>
      <t>Specialty Electronics</t>
    </r>
    <r>
      <rPr>
        <sz val="8"/>
        <color indexed="8"/>
        <rFont val="Calibri"/>
        <family val="2"/>
        <scheme val="minor"/>
      </rPr>
      <t xml:space="preserve">
</t>
    </r>
  </si>
  <si>
    <t>Source:</t>
  </si>
  <si>
    <t>www.southeast.edu</t>
  </si>
  <si>
    <t>Institution/organization web sites</t>
  </si>
  <si>
    <t>402-423-1497‎</t>
  </si>
  <si>
    <t>Faith Lutheran School</t>
  </si>
  <si>
    <t>402-466-6861</t>
  </si>
  <si>
    <t>J. Federal Express, United Parcel Service, US Postal Service</t>
  </si>
  <si>
    <r>
      <t>I. Custom Port of Entry in the Area</t>
    </r>
    <r>
      <rPr>
        <b/>
        <sz val="11"/>
        <color indexed="8"/>
        <rFont val="Calibri"/>
        <family val="2"/>
        <scheme val="minor"/>
      </rPr>
      <t xml:space="preserve">
</t>
    </r>
  </si>
  <si>
    <r>
      <t>J. Overnight Express Service Availability</t>
    </r>
    <r>
      <rPr>
        <b/>
        <sz val="11"/>
        <color indexed="8"/>
        <rFont val="Calibri"/>
        <family val="2"/>
        <scheme val="minor"/>
      </rPr>
      <t xml:space="preserve">
</t>
    </r>
  </si>
  <si>
    <r>
      <t>F. General Aviation Airport</t>
    </r>
    <r>
      <rPr>
        <b/>
        <sz val="11"/>
        <color indexed="8"/>
        <rFont val="Calibri"/>
        <family val="2"/>
        <scheme val="minor"/>
      </rPr>
      <t xml:space="preserve">
</t>
    </r>
  </si>
  <si>
    <t>Detailed Economic and Demographic Tables</t>
  </si>
  <si>
    <t>(Developed in Accordance with IEDC Recommendations)</t>
  </si>
  <si>
    <t>Table 1</t>
  </si>
  <si>
    <t>Demographic Characteristics</t>
  </si>
  <si>
    <t>Table 2</t>
  </si>
  <si>
    <t>Labor Force Characteristics</t>
  </si>
  <si>
    <t>Table 3</t>
  </si>
  <si>
    <t>Leading Employers: Overall and By Selected Sectors</t>
  </si>
  <si>
    <t>Table 4</t>
  </si>
  <si>
    <t>Research Base</t>
  </si>
  <si>
    <t>Table 5</t>
  </si>
  <si>
    <t>Higher Education Resources - 4 Year Institutions</t>
  </si>
  <si>
    <t>Table 6</t>
  </si>
  <si>
    <t>Higher Education Resources - Community and Junior Colleges</t>
  </si>
  <si>
    <t>Table 7</t>
  </si>
  <si>
    <t>Vocational/Technical Center Resources, Excluding Community Colleges</t>
  </si>
  <si>
    <t>Table 8</t>
  </si>
  <si>
    <r>
      <rPr>
        <b/>
        <u/>
        <sz val="8"/>
        <color theme="1"/>
        <rFont val="Calibri"/>
        <family val="2"/>
        <scheme val="minor"/>
      </rPr>
      <t>Power Purchase Program</t>
    </r>
    <r>
      <rPr>
        <sz val="8"/>
        <color theme="1"/>
        <rFont val="Calibri"/>
        <family val="2"/>
        <scheme val="minor"/>
      </rPr>
      <t>: Pays customers operating stand‐by generators with at least 100kW of connected load during periods of high system peak loads.</t>
    </r>
  </si>
  <si>
    <r>
      <rPr>
        <b/>
        <u/>
        <sz val="8"/>
        <color theme="1"/>
        <rFont val="Calibri"/>
        <family val="2"/>
        <scheme val="minor"/>
      </rPr>
      <t>Infrastructure incentive</t>
    </r>
    <r>
      <rPr>
        <sz val="8"/>
        <color theme="1"/>
        <rFont val="Calibri"/>
        <family val="2"/>
        <scheme val="minor"/>
      </rPr>
      <t>: No‐fee for new service installation if estimated revenue exceeds cost of installation over 2.5‐year period.</t>
    </r>
  </si>
  <si>
    <t>18 mo.-14 yr. olds</t>
  </si>
  <si>
    <t>18 mo.-6 yr. olds</t>
  </si>
  <si>
    <t>9-19 yr. olds</t>
  </si>
  <si>
    <t xml:space="preserve">A. Income Tax
</t>
  </si>
  <si>
    <r>
      <t>A. Major 2 or 4-Lane Highways Linking the Areas</t>
    </r>
    <r>
      <rPr>
        <b/>
        <sz val="11"/>
        <color indexed="8"/>
        <rFont val="Calibri"/>
        <family val="2"/>
        <scheme val="minor"/>
      </rPr>
      <t xml:space="preserve">
</t>
    </r>
  </si>
  <si>
    <r>
      <t>B. Distance in Miles to the Nearest Metro Areas</t>
    </r>
    <r>
      <rPr>
        <b/>
        <sz val="11"/>
        <color indexed="8"/>
        <rFont val="Calibri"/>
        <family val="2"/>
        <scheme val="minor"/>
      </rPr>
      <t xml:space="preserve">
</t>
    </r>
  </si>
  <si>
    <r>
      <t>C. Motor Carriers/Trucks</t>
    </r>
    <r>
      <rPr>
        <b/>
        <sz val="11"/>
        <color indexed="8"/>
        <rFont val="Calibri"/>
        <family val="2"/>
        <scheme val="minor"/>
      </rPr>
      <t xml:space="preserve">
</t>
    </r>
  </si>
  <si>
    <r>
      <t>D. Railroads (by Rail Carrier)</t>
    </r>
    <r>
      <rPr>
        <b/>
        <sz val="11"/>
        <color indexed="8"/>
        <rFont val="Calibri"/>
        <family val="2"/>
        <scheme val="minor"/>
      </rPr>
      <t xml:space="preserve">
</t>
    </r>
  </si>
  <si>
    <r>
      <t>E. Commercial Airports</t>
    </r>
    <r>
      <rPr>
        <b/>
        <sz val="11"/>
        <color indexed="8"/>
        <rFont val="Calibri"/>
        <family val="2"/>
        <scheme val="minor"/>
      </rPr>
      <t xml:space="preserve">
</t>
    </r>
  </si>
  <si>
    <r>
      <rPr>
        <b/>
        <sz val="11"/>
        <rFont val="Calibri"/>
        <family val="2"/>
        <scheme val="minor"/>
      </rPr>
      <t>Table 14: Taxation</t>
    </r>
    <r>
      <rPr>
        <sz val="11"/>
        <color theme="1"/>
        <rFont val="Calibri"/>
        <family val="2"/>
        <scheme val="minor"/>
      </rPr>
      <t xml:space="preserve"> </t>
    </r>
  </si>
  <si>
    <t>Private Carriers</t>
  </si>
  <si>
    <t xml:space="preserve">State Funds </t>
  </si>
  <si>
    <t>Self‐Insured</t>
  </si>
  <si>
    <t>Medical</t>
  </si>
  <si>
    <t>% Medical</t>
  </si>
  <si>
    <t>C. Unemployment Insurance</t>
  </si>
  <si>
    <t>Eligibility For Benefit (2010)</t>
  </si>
  <si>
    <t xml:space="preserve">10 Post Office locations in Lincoln
</t>
  </si>
  <si>
    <t xml:space="preserve">Overnight express window closes at 6 PM
</t>
  </si>
  <si>
    <t xml:space="preserve">Before Noon
</t>
  </si>
  <si>
    <t xml:space="preserve">Next Day Delivery (specify States)
</t>
  </si>
  <si>
    <t xml:space="preserve">Specified by town
</t>
  </si>
  <si>
    <t xml:space="preserve">Office Building Construction Materials
</t>
  </si>
  <si>
    <t xml:space="preserve">Industrial Building Construction Materials
</t>
  </si>
  <si>
    <t xml:space="preserve">         Sacred Heart Elementary School</t>
  </si>
  <si>
    <t xml:space="preserve">         St. Mary's Elementary School</t>
  </si>
  <si>
    <t xml:space="preserve">         St. Patrick's Elementary School</t>
  </si>
  <si>
    <t>Select: Labor Market Information; Employment/Unemployment; Unemployment Insurance Statistics</t>
  </si>
  <si>
    <t xml:space="preserve">Standard Software
</t>
  </si>
  <si>
    <t xml:space="preserve">Manufacturers' Raw Materials
</t>
  </si>
  <si>
    <t>100 kW &amp; 36,000 kWh</t>
  </si>
  <si>
    <t>280 kW &amp; 100,000 kWh</t>
  </si>
  <si>
    <t>500 kW &amp; 180,000 kWh</t>
  </si>
  <si>
    <t>500 kW &amp; 100,000 kWh</t>
  </si>
  <si>
    <t>150 kW &amp; 97,000 kWh</t>
  </si>
  <si>
    <t>500 kW &amp; 325,000 kWh</t>
  </si>
  <si>
    <t>150 kW &amp; 45,000 kWh</t>
  </si>
  <si>
    <t>300 kW &amp; 90,000 kWh</t>
  </si>
  <si>
    <t>500 kW &amp; 150,000 kWh</t>
  </si>
  <si>
    <t>1,000 kW &amp; 650,000 kWh</t>
  </si>
  <si>
    <t>1,000 kW &amp; 200,000 kWh</t>
  </si>
  <si>
    <r>
      <t>D. US Government Representation: District 1</t>
    </r>
    <r>
      <rPr>
        <sz val="11"/>
        <color indexed="8"/>
        <rFont val="Calibri"/>
        <family val="2"/>
        <scheme val="minor"/>
      </rPr>
      <t xml:space="preserve">
</t>
    </r>
  </si>
  <si>
    <t>Nebraska is the only state in the US with a unicameral (single‐house) form of government. Reorganized in 1937, Nebraska's unicameral is usually referred to as the legislature. Representatives of the legislature are called Senators.</t>
  </si>
  <si>
    <t>Foreign Consulate by Country (Omaha)</t>
  </si>
  <si>
    <t>Elementary and Secondary Education</t>
  </si>
  <si>
    <t>Table 9</t>
  </si>
  <si>
    <t>Establishments, Employment and Average Annual Salary by Industry</t>
  </si>
  <si>
    <t>Table 10</t>
  </si>
  <si>
    <t>Employment and Average Salary By Selected Occupation</t>
  </si>
  <si>
    <t>Table 11</t>
  </si>
  <si>
    <t>Nebraska Worker's Compensation and Unemployment Insurance</t>
  </si>
  <si>
    <t>Table 12</t>
  </si>
  <si>
    <t>Labor Management Relations</t>
  </si>
  <si>
    <t>Table 13</t>
  </si>
  <si>
    <t>Table 14</t>
  </si>
  <si>
    <t>Taxation</t>
  </si>
  <si>
    <t>Table 15</t>
  </si>
  <si>
    <t>Commercial Real Estate Occupancy/Supply</t>
  </si>
  <si>
    <t>Table 16</t>
  </si>
  <si>
    <t>Table 17</t>
  </si>
  <si>
    <t>Environmental</t>
  </si>
  <si>
    <t>High School</t>
  </si>
  <si>
    <t xml:space="preserve">Merit Scholars per 100 Graduates </t>
  </si>
  <si>
    <r>
      <t>4. National Merit Scholars</t>
    </r>
    <r>
      <rPr>
        <b/>
        <sz val="8"/>
        <rFont val="Calibri"/>
        <family val="2"/>
        <scheme val="minor"/>
      </rPr>
      <t xml:space="preserve"> (2010)</t>
    </r>
  </si>
  <si>
    <t xml:space="preserve">Burlington Northern Santa Fe, Union Pacific
</t>
  </si>
  <si>
    <t xml:space="preserve">Main or Branch Line
</t>
  </si>
  <si>
    <t xml:space="preserve">Main
</t>
  </si>
  <si>
    <t xml:space="preserve">Pollution Control
</t>
  </si>
  <si>
    <t xml:space="preserve">Inventory
</t>
  </si>
  <si>
    <t xml:space="preserve">Office Furniture‐Fixtures
</t>
  </si>
  <si>
    <t xml:space="preserve">Computer Equipment
</t>
  </si>
  <si>
    <t xml:space="preserve">Workstations
</t>
  </si>
  <si>
    <t xml:space="preserve">Telephones
</t>
  </si>
  <si>
    <t xml:space="preserve">Furniture
</t>
  </si>
  <si>
    <t xml:space="preserve">Company Vehicles
</t>
  </si>
  <si>
    <t xml:space="preserve">OpSys‐Yes
</t>
  </si>
  <si>
    <t xml:space="preserve">Freeport Legislation
</t>
  </si>
  <si>
    <t xml:space="preserve">Applicable to Warehousing
</t>
  </si>
  <si>
    <t xml:space="preserve">Applicable to Manufacturing
</t>
  </si>
  <si>
    <t xml:space="preserve">Goods Stored in a Public Warehouse
</t>
  </si>
  <si>
    <t xml:space="preserve">http://www.eppleyairfield.com/fids/default.htm
</t>
  </si>
  <si>
    <t>Compensation and Benefits Managers</t>
    <phoneticPr fontId="70" type="noConversion"/>
  </si>
  <si>
    <t>Industrial Production Managers</t>
    <phoneticPr fontId="70" type="noConversion"/>
  </si>
  <si>
    <t>Managers, All Other</t>
    <phoneticPr fontId="70" type="noConversion"/>
  </si>
  <si>
    <t>Medical and Health Services Managers</t>
    <phoneticPr fontId="70" type="noConversion"/>
  </si>
  <si>
    <t>C. Nebraska Trucking Association, http://www.nebtrucking.com</t>
  </si>
  <si>
    <t>PK-8</t>
  </si>
  <si>
    <t>PK-12</t>
  </si>
  <si>
    <t>PK-5</t>
  </si>
  <si>
    <t>PK-6</t>
  </si>
  <si>
    <t>Transportation, Storage, and Distribution Managers</t>
    <phoneticPr fontId="70" type="noConversion"/>
  </si>
  <si>
    <t>Purchasing Managers</t>
    <phoneticPr fontId="70" type="noConversion"/>
  </si>
  <si>
    <t>Construction Managers</t>
    <phoneticPr fontId="70" type="noConversion"/>
  </si>
  <si>
    <t>Administrative Services Managers</t>
    <phoneticPr fontId="70" type="noConversion"/>
  </si>
  <si>
    <t>Property, Real Estate, and Community Association Managers</t>
    <phoneticPr fontId="70" type="noConversion"/>
  </si>
  <si>
    <t>Funeral Directors</t>
    <phoneticPr fontId="70" type="noConversion"/>
  </si>
  <si>
    <t>Postmasters and Mail Superintendents</t>
    <phoneticPr fontId="70" type="noConversion"/>
  </si>
  <si>
    <t>Social and Community Service Managers</t>
    <phoneticPr fontId="70" type="noConversion"/>
  </si>
  <si>
    <t>Education Administrators, All Other</t>
    <phoneticPr fontId="70" type="noConversion"/>
  </si>
  <si>
    <t>Excavating and Loading Machine and Dragline Operators</t>
    <phoneticPr fontId="70" type="noConversion"/>
  </si>
  <si>
    <t>Life, Physical, and Social Science Technicians</t>
    <phoneticPr fontId="70" type="noConversion"/>
  </si>
  <si>
    <t>Postal Service Mail Sorters, Processors, and Processing Machine Operators</t>
    <phoneticPr fontId="70" type="noConversion"/>
  </si>
  <si>
    <t>Postal Service Mail Carriers</t>
    <phoneticPr fontId="70" type="noConversion"/>
  </si>
  <si>
    <t>Eligibility Interviewers, Government Programs</t>
    <phoneticPr fontId="70" type="noConversion"/>
  </si>
  <si>
    <t>Payroll and Timekeeping Clerks</t>
    <phoneticPr fontId="70" type="noConversion"/>
  </si>
  <si>
    <t>Statistical Assistants</t>
    <phoneticPr fontId="70" type="noConversion"/>
  </si>
  <si>
    <t>Word Processors and Typists</t>
    <phoneticPr fontId="70" type="noConversion"/>
  </si>
  <si>
    <t>Compliance Officers, Except Agriculture, Construction, Health and Safety, and Transportation</t>
    <phoneticPr fontId="70" type="noConversion"/>
  </si>
  <si>
    <t>First-Line Supervisors/Managers of Office and Administrative Support Workers</t>
    <phoneticPr fontId="70" type="noConversion"/>
  </si>
  <si>
    <t>Financial Analysts</t>
    <phoneticPr fontId="70" type="noConversion"/>
  </si>
  <si>
    <t xml:space="preserve">B. Sales/Use Tax
</t>
  </si>
  <si>
    <t xml:space="preserve">     Rate (range)
</t>
  </si>
  <si>
    <t xml:space="preserve">     Formula (e.g. Sales, Property &amp; Payroll)
</t>
  </si>
  <si>
    <t xml:space="preserve">     Federal Taxes Deductible
</t>
  </si>
  <si>
    <t xml:space="preserve">     Accelerated Depreciation Permitted?
</t>
  </si>
  <si>
    <r>
      <t>B. Cost Per Acre for Fully Developed Sites, 2009</t>
    </r>
    <r>
      <rPr>
        <sz val="11"/>
        <color indexed="8"/>
        <rFont val="Calibri"/>
        <family val="2"/>
        <scheme val="minor"/>
      </rPr>
      <t xml:space="preserve">
</t>
    </r>
  </si>
  <si>
    <r>
      <t>See</t>
    </r>
    <r>
      <rPr>
        <u/>
        <sz val="11"/>
        <rFont val="Calibri"/>
        <family val="2"/>
        <scheme val="minor"/>
      </rPr>
      <t xml:space="preserve"> LocateLincoln.com</t>
    </r>
    <r>
      <rPr>
        <sz val="11"/>
        <rFont val="Calibri"/>
        <family val="2"/>
        <scheme val="minor"/>
      </rPr>
      <t xml:space="preserve"> for list of searchable properties</t>
    </r>
  </si>
  <si>
    <t xml:space="preserve">2. Property Subject to Sales Tax
</t>
  </si>
  <si>
    <t xml:space="preserve">Production Machinery &amp; Equipment
</t>
  </si>
  <si>
    <t xml:space="preserve">Non‐Production Machinery &amp; Equipment
</t>
  </si>
  <si>
    <t xml:space="preserve">Pollution Control Equipment
</t>
  </si>
  <si>
    <t xml:space="preserve">Yes/refund available
</t>
  </si>
  <si>
    <t xml:space="preserve">Office Furniture/Fixtures/Equipment
</t>
  </si>
  <si>
    <t>Business Operations Specialists</t>
    <phoneticPr fontId="70" type="noConversion"/>
  </si>
  <si>
    <t>Purchasing Agents, Except Wholesale, Retail, and Farm Products</t>
    <phoneticPr fontId="70" type="noConversion"/>
  </si>
  <si>
    <t>Accountants and Auditors</t>
    <phoneticPr fontId="70" type="noConversion"/>
  </si>
  <si>
    <t>Credit Analysts</t>
    <phoneticPr fontId="70" type="noConversion"/>
  </si>
  <si>
    <t>Financial Specialists</t>
    <phoneticPr fontId="70" type="noConversion"/>
  </si>
  <si>
    <t xml:space="preserve">         St. Teresa Elementary School</t>
  </si>
  <si>
    <t>2-8</t>
  </si>
  <si>
    <t>402-420-2888</t>
  </si>
  <si>
    <t>Compensation, Benefits, and Job Analysis Specialists</t>
    <phoneticPr fontId="70" type="noConversion"/>
  </si>
  <si>
    <t>Cost Estimators</t>
    <phoneticPr fontId="70" type="noConversion"/>
  </si>
  <si>
    <t>Claims Adjusters, Examiners, and Investigators</t>
    <phoneticPr fontId="70" type="noConversion"/>
  </si>
  <si>
    <t>Employment, Recruitment, and Placement Specialists</t>
    <phoneticPr fontId="70" type="noConversion"/>
  </si>
  <si>
    <t>Insurance Underwriters</t>
    <phoneticPr fontId="70" type="noConversion"/>
  </si>
  <si>
    <t>Training and Development Specialists</t>
    <phoneticPr fontId="70" type="noConversion"/>
  </si>
  <si>
    <t>Wholesale and Retail Buyers, Except Farm Products</t>
    <phoneticPr fontId="70" type="noConversion"/>
  </si>
  <si>
    <t>Loan Officers</t>
    <phoneticPr fontId="70" type="noConversion"/>
  </si>
  <si>
    <t>Emergency Management Specialists</t>
    <phoneticPr fontId="70" type="noConversion"/>
  </si>
  <si>
    <t>Meeting and Convention Planners</t>
    <phoneticPr fontId="70" type="noConversion"/>
  </si>
  <si>
    <t>Actuaries</t>
    <phoneticPr fontId="70" type="noConversion"/>
  </si>
  <si>
    <t>Computer Software Engineers, Systems Software</t>
    <phoneticPr fontId="70" type="noConversion"/>
  </si>
  <si>
    <t>Computer Software Engineers, Applications</t>
    <phoneticPr fontId="70" type="noConversion"/>
  </si>
  <si>
    <t>Network and Computer Systems Administrators</t>
    <phoneticPr fontId="70" type="noConversion"/>
  </si>
  <si>
    <t>Computer Systems Analysts</t>
    <phoneticPr fontId="70" type="noConversion"/>
  </si>
  <si>
    <t>Computer Programmers</t>
    <phoneticPr fontId="70" type="noConversion"/>
  </si>
  <si>
    <t>Network Systems and Data Communications Analysts</t>
    <phoneticPr fontId="70" type="noConversion"/>
  </si>
  <si>
    <t>Computer Specialists</t>
    <phoneticPr fontId="70" type="noConversion"/>
  </si>
  <si>
    <t>Database Administrators</t>
    <phoneticPr fontId="70" type="noConversion"/>
  </si>
  <si>
    <t>Operations Research Analysts</t>
    <phoneticPr fontId="70" type="noConversion"/>
  </si>
  <si>
    <t>Computer Support Specialists</t>
    <phoneticPr fontId="70" type="noConversion"/>
  </si>
  <si>
    <t>Mechanical Engineers</t>
    <phoneticPr fontId="70" type="noConversion"/>
  </si>
  <si>
    <t>Electrical Engineers</t>
    <phoneticPr fontId="70" type="noConversion"/>
  </si>
  <si>
    <t>Civil Engineers</t>
    <phoneticPr fontId="70" type="noConversion"/>
  </si>
  <si>
    <t>Management Occupations</t>
    <phoneticPr fontId="70" type="noConversion"/>
  </si>
  <si>
    <t>Table 18</t>
  </si>
  <si>
    <t>Table 19</t>
  </si>
  <si>
    <t>International Resources</t>
  </si>
  <si>
    <t>Table 20</t>
  </si>
  <si>
    <t>Quality of Life</t>
  </si>
  <si>
    <t>www.prairiehill.com/</t>
  </si>
  <si>
    <t>www.trinitylcms‐lincoln.com/</t>
  </si>
  <si>
    <t>www.messiahlincoln.org/Index.asp?PageID=1320</t>
  </si>
  <si>
    <t>B4. Nebraska Public Service Commission, 2005 Annual Report on Telecommunications</t>
  </si>
  <si>
    <t>www.dioceseoflincoln.org/yellow/schools/Schools_blessed_sacrament.htm</t>
  </si>
  <si>
    <t>174 www.dioceseoflincoln.org/yellow/schools/Schools_sacred_heart_elem.htm</t>
  </si>
  <si>
    <t>www.stjohnslincoln.com</t>
  </si>
  <si>
    <t>www.stjosephlnk.org/school.htm</t>
  </si>
  <si>
    <t xml:space="preserve">Current Flight Schedule
</t>
  </si>
  <si>
    <t xml:space="preserve">www.lincolnairport.com
</t>
  </si>
  <si>
    <t>Operations Specialties Managers</t>
    <phoneticPr fontId="70" type="noConversion"/>
  </si>
  <si>
    <t>Customer Service Representatives</t>
    <phoneticPr fontId="70" type="noConversion"/>
  </si>
  <si>
    <t>Environmental Engineers</t>
    <phoneticPr fontId="70" type="noConversion"/>
  </si>
  <si>
    <t>Industrial Engineers</t>
    <phoneticPr fontId="70" type="noConversion"/>
  </si>
  <si>
    <t>Architects, Except Landscape and Naval</t>
    <phoneticPr fontId="70" type="noConversion"/>
  </si>
  <si>
    <t>Mechanical Engineering Technicians</t>
    <phoneticPr fontId="70" type="noConversion"/>
  </si>
  <si>
    <t>Engineering Technicians, Except Drafters, All Other</t>
    <phoneticPr fontId="70" type="noConversion"/>
  </si>
  <si>
    <t>Cartographers and Photogrammetrists</t>
    <phoneticPr fontId="70" type="noConversion"/>
  </si>
  <si>
    <t>Electrical and Electronics Drafters</t>
    <phoneticPr fontId="70" type="noConversion"/>
  </si>
  <si>
    <t>Electrical and Electronic Engineering Technicians</t>
    <phoneticPr fontId="70" type="noConversion"/>
  </si>
  <si>
    <t>Surveyors</t>
    <phoneticPr fontId="70" type="noConversion"/>
  </si>
  <si>
    <t>Architectural and Civil Drafters</t>
    <phoneticPr fontId="70" type="noConversion"/>
  </si>
  <si>
    <t>Engineers, All Other</t>
    <phoneticPr fontId="70" type="noConversion"/>
  </si>
  <si>
    <t>Civil Engineering Technicians</t>
    <phoneticPr fontId="70" type="noConversion"/>
  </si>
  <si>
    <t>Mechanical Drafters</t>
    <phoneticPr fontId="70" type="noConversion"/>
  </si>
  <si>
    <t>Surveying and Mapping Technicians</t>
    <phoneticPr fontId="70" type="noConversion"/>
  </si>
  <si>
    <t>Drafters, All Other</t>
    <phoneticPr fontId="70" type="noConversion"/>
  </si>
  <si>
    <t>Epidemiologists</t>
    <phoneticPr fontId="70" type="noConversion"/>
  </si>
  <si>
    <t>Market Research Analysts</t>
    <phoneticPr fontId="70" type="noConversion"/>
  </si>
  <si>
    <t>Clinical, Counseling, and School Psychologists</t>
    <phoneticPr fontId="70" type="noConversion"/>
  </si>
  <si>
    <t>Chemists</t>
    <phoneticPr fontId="70" type="noConversion"/>
  </si>
  <si>
    <t>Chemical Technicians</t>
    <phoneticPr fontId="70" type="noConversion"/>
  </si>
  <si>
    <t>Food Scientists and Technologists</t>
    <phoneticPr fontId="70" type="noConversion"/>
  </si>
  <si>
    <t>Agricultural and Food Science Technicians</t>
    <phoneticPr fontId="70" type="noConversion"/>
  </si>
  <si>
    <t>Biological Technicians</t>
    <phoneticPr fontId="70" type="noConversion"/>
  </si>
  <si>
    <t>Real Estate Sales Agents</t>
    <phoneticPr fontId="70" type="noConversion"/>
  </si>
  <si>
    <t>Sales Representatives, Wholesale and Manufacturing, Technical and Scientific Products</t>
    <phoneticPr fontId="70" type="noConversion"/>
  </si>
  <si>
    <t>First-Line Supervisors/Managers of Non-Retail Sales Workers</t>
    <phoneticPr fontId="70" type="noConversion"/>
  </si>
  <si>
    <t>Insurance Sales Agents</t>
    <phoneticPr fontId="70" type="noConversion"/>
  </si>
  <si>
    <r>
      <t>A. Educational Attainment, Population Age 25 and Over, 200</t>
    </r>
    <r>
      <rPr>
        <b/>
        <sz val="11"/>
        <color indexed="9"/>
        <rFont val="Calibri"/>
        <family val="2"/>
      </rPr>
      <t>9</t>
    </r>
    <phoneticPr fontId="70" type="noConversion"/>
  </si>
  <si>
    <t>Lincoln MSA</t>
    <phoneticPr fontId="70" type="noConversion"/>
  </si>
  <si>
    <t>Budget Analysts</t>
    <phoneticPr fontId="70" type="noConversion"/>
  </si>
  <si>
    <t>faith.inetnebr.com/</t>
  </si>
  <si>
    <t>www.christschools.org/</t>
  </si>
  <si>
    <t>www.lincolnlutheran.org/</t>
  </si>
  <si>
    <t>www.lincolnchristian.org/</t>
  </si>
  <si>
    <t xml:space="preserve">         Villa Marie School</t>
  </si>
  <si>
    <t>http://www.blessedsacramentlincoln.com/index.php/education/</t>
  </si>
  <si>
    <t>www.dioceseoflincoln.org/yellow/schools/Schools_stmary.htm</t>
  </si>
  <si>
    <t>www.dioceseoflincoln.org/yellow/schools/Schools_stpatrick.htm</t>
  </si>
  <si>
    <t>www.stpeterschool.homestead.com</t>
  </si>
  <si>
    <t>www.dioceseoflincoln.org/yellow/schools/Schools_stteresa.htm</t>
  </si>
  <si>
    <t xml:space="preserve">         George Stone Elementary</t>
  </si>
  <si>
    <t xml:space="preserve">         Blessed Sacrament Elementary School </t>
  </si>
  <si>
    <t>Woodworking Machine Setters, Operators, and Tenders, Except Sawing</t>
    <phoneticPr fontId="70" type="noConversion"/>
  </si>
  <si>
    <t>Other Production Occupations</t>
    <phoneticPr fontId="70" type="noConversion"/>
  </si>
  <si>
    <t>Structural Metal Fabricators and Fitters</t>
    <phoneticPr fontId="70" type="noConversion"/>
  </si>
  <si>
    <t>Production Workers, All Other</t>
    <phoneticPr fontId="70" type="noConversion"/>
  </si>
  <si>
    <t>Business Operations Specialists, All Other</t>
    <phoneticPr fontId="70" type="noConversion"/>
  </si>
  <si>
    <t>Personal Financial Advisors</t>
    <phoneticPr fontId="70" type="noConversion"/>
  </si>
  <si>
    <t>Advertising Sales Agents</t>
    <phoneticPr fontId="70" type="noConversion"/>
  </si>
  <si>
    <t>Sales Representatives, Services, All Other</t>
    <phoneticPr fontId="70" type="noConversion"/>
  </si>
  <si>
    <t>First-Line Supervisors/Managers of Retail Sales Workers</t>
    <phoneticPr fontId="70" type="noConversion"/>
  </si>
  <si>
    <t>Parts Salespersons</t>
    <phoneticPr fontId="70" type="noConversion"/>
  </si>
  <si>
    <t>Travel Agents</t>
    <phoneticPr fontId="70" type="noConversion"/>
  </si>
  <si>
    <t>Demonstrators and Product Promoters</t>
    <phoneticPr fontId="70" type="noConversion"/>
  </si>
  <si>
    <t>Counter and Rental Clerks</t>
    <phoneticPr fontId="70" type="noConversion"/>
  </si>
  <si>
    <t>Telemarketers</t>
    <phoneticPr fontId="70" type="noConversion"/>
  </si>
  <si>
    <t>Retail Salespersons</t>
    <phoneticPr fontId="70" type="noConversion"/>
  </si>
  <si>
    <t>Retail Sales Workers</t>
    <phoneticPr fontId="70" type="noConversion"/>
  </si>
  <si>
    <t>Postal Service Clerks</t>
    <phoneticPr fontId="70" type="noConversion"/>
  </si>
  <si>
    <t>Legal Secretaries</t>
    <phoneticPr fontId="70" type="noConversion"/>
  </si>
  <si>
    <t>Production, Planning, and Expediting Clerks</t>
    <phoneticPr fontId="70" type="noConversion"/>
  </si>
  <si>
    <t>Brokerage Clerks</t>
    <phoneticPr fontId="70" type="noConversion"/>
  </si>
  <si>
    <t>Procurement Clerks</t>
    <phoneticPr fontId="70" type="noConversion"/>
  </si>
  <si>
    <t>Police, Fire, and Ambulance Dispatchers</t>
    <phoneticPr fontId="70" type="noConversion"/>
  </si>
  <si>
    <t>Executive Secretaries and Administrative Assistants</t>
    <phoneticPr fontId="70" type="noConversion"/>
  </si>
  <si>
    <t>Human Resources Assistants, Except Payroll and Timekeeping</t>
    <phoneticPr fontId="70" type="noConversion"/>
  </si>
  <si>
    <t>New Accounts Clerks</t>
    <phoneticPr fontId="70" type="noConversion"/>
  </si>
  <si>
    <t>Billing and Posting Clerks and Machine Operators</t>
    <phoneticPr fontId="70" type="noConversion"/>
  </si>
  <si>
    <t>Computer Operators</t>
    <phoneticPr fontId="70" type="noConversion"/>
  </si>
  <si>
    <t>Bill and Account Collectors</t>
    <phoneticPr fontId="70" type="noConversion"/>
  </si>
  <si>
    <t>Desktop Publishers</t>
    <phoneticPr fontId="70" type="noConversion"/>
  </si>
  <si>
    <t>Medical Secretaries</t>
    <phoneticPr fontId="70" type="noConversion"/>
  </si>
  <si>
    <t>Bookkeeping, Accounting, and Auditing Clerks</t>
    <phoneticPr fontId="70" type="noConversion"/>
  </si>
  <si>
    <t>Top Executives</t>
    <phoneticPr fontId="70" type="noConversion"/>
  </si>
  <si>
    <t>Engineering Managers</t>
    <phoneticPr fontId="70" type="noConversion"/>
  </si>
  <si>
    <t>General and Operations Managers</t>
    <phoneticPr fontId="70" type="noConversion"/>
  </si>
  <si>
    <t>Computer and Information Systems Managers</t>
    <phoneticPr fontId="70" type="noConversion"/>
  </si>
  <si>
    <t>Advertising and Promotions Managers</t>
    <phoneticPr fontId="70" type="noConversion"/>
  </si>
  <si>
    <t>Marketing Managers</t>
    <phoneticPr fontId="70" type="noConversion"/>
  </si>
  <si>
    <t>Education Administrators, Elementary and Secondary School</t>
    <phoneticPr fontId="70" type="noConversion"/>
  </si>
  <si>
    <t>Advertising, Marketing, Promotions, Public Relations, and Sales Managers</t>
    <phoneticPr fontId="70" type="noConversion"/>
  </si>
  <si>
    <t>Sales Managers</t>
    <phoneticPr fontId="70" type="noConversion"/>
  </si>
  <si>
    <t>Public Relations Managers</t>
    <phoneticPr fontId="70" type="noConversion"/>
  </si>
  <si>
    <t>Financial Managers</t>
    <phoneticPr fontId="70" type="noConversion"/>
  </si>
  <si>
    <t>Human Resources Managers, All Other</t>
    <phoneticPr fontId="70" type="noConversion"/>
  </si>
  <si>
    <t>Training and Development Managers</t>
    <phoneticPr fontId="70" type="noConversion"/>
  </si>
  <si>
    <t>Laundry and Dry-Cleaning Workers</t>
    <phoneticPr fontId="70" type="noConversion"/>
  </si>
  <si>
    <t>Other Office and Administrative Support Workers</t>
    <phoneticPr fontId="70" type="noConversion"/>
  </si>
  <si>
    <t>Information and Record Clerks</t>
    <phoneticPr fontId="70" type="noConversion"/>
  </si>
  <si>
    <t>Office Clerks, General</t>
    <phoneticPr fontId="70" type="noConversion"/>
  </si>
  <si>
    <t>Data Entry Keyers</t>
    <phoneticPr fontId="70" type="noConversion"/>
  </si>
  <si>
    <t>Health and Safety Engineers, Except Mining Safety Engineers and Inspectors</t>
    <phoneticPr fontId="70" type="noConversion"/>
  </si>
  <si>
    <t>Industrial Engineering Technicians</t>
    <phoneticPr fontId="70" type="noConversion"/>
  </si>
  <si>
    <t>Switchboard Operators, Including Answering Service</t>
    <phoneticPr fontId="70" type="noConversion"/>
  </si>
  <si>
    <t>File Clerks</t>
    <phoneticPr fontId="70" type="noConversion"/>
  </si>
  <si>
    <t>Weighers, Measurers, Checkers, and Samplers, Recordkeeping</t>
    <phoneticPr fontId="70" type="noConversion"/>
  </si>
  <si>
    <t>Receptionists and Information Clerks</t>
    <phoneticPr fontId="70" type="noConversion"/>
  </si>
  <si>
    <t>Mail Clerks and Mail Machine Operators, Except Postal Service</t>
    <phoneticPr fontId="70" type="noConversion"/>
  </si>
  <si>
    <t>Tellers</t>
    <phoneticPr fontId="70" type="noConversion"/>
  </si>
  <si>
    <t>Couriers and Messengers</t>
    <phoneticPr fontId="70" type="noConversion"/>
  </si>
  <si>
    <t>Stock Clerks and Order Fillers</t>
    <phoneticPr fontId="70" type="noConversion"/>
  </si>
  <si>
    <t>Order Clerks</t>
    <phoneticPr fontId="70" type="noConversion"/>
  </si>
  <si>
    <t>Office Machine Operators, Except Computer</t>
    <phoneticPr fontId="70" type="noConversion"/>
  </si>
  <si>
    <t>Hotel, Motel, and Resort Desk Clerks</t>
    <phoneticPr fontId="70" type="noConversion"/>
  </si>
  <si>
    <t>First-Line Supervisors/Managers of Production and Operating Workers</t>
    <phoneticPr fontId="70" type="noConversion"/>
  </si>
  <si>
    <t>Tool and Die Makers</t>
    <phoneticPr fontId="70" type="noConversion"/>
  </si>
  <si>
    <t>Mixing and Blending Machine Setters, Operators, and Tenders</t>
    <phoneticPr fontId="70" type="noConversion"/>
  </si>
  <si>
    <t>Water and Liquid Waste Treatment Plant and System Operators</t>
    <phoneticPr fontId="70" type="noConversion"/>
  </si>
  <si>
    <t>Prepress Technicians and Workers</t>
    <phoneticPr fontId="70" type="noConversion"/>
  </si>
  <si>
    <t>Machinists</t>
    <phoneticPr fontId="70" type="noConversion"/>
  </si>
  <si>
    <t>Cabinetmakers and Bench Carpenters</t>
    <phoneticPr fontId="70" type="noConversion"/>
  </si>
  <si>
    <t>Stationary Engineers and Boiler Operators</t>
    <phoneticPr fontId="70" type="noConversion"/>
  </si>
  <si>
    <t>Cutting, Punching, and Press Machine Setters, Operators, and Tenders, Metal and Plastic</t>
    <phoneticPr fontId="70" type="noConversion"/>
  </si>
  <si>
    <t>Woodworkers</t>
    <phoneticPr fontId="70" type="noConversion"/>
  </si>
  <si>
    <t>Inspectors, Testers, Sorters, Samplers, and Weighers</t>
    <phoneticPr fontId="70" type="noConversion"/>
  </si>
  <si>
    <t>Securities, Commodities, and Financial Services Sales Agents</t>
    <phoneticPr fontId="70" type="noConversion"/>
  </si>
  <si>
    <t>Food Service Managers</t>
    <phoneticPr fontId="70" type="noConversion"/>
  </si>
  <si>
    <t>Lodging Managers</t>
    <phoneticPr fontId="70" type="noConversion"/>
  </si>
  <si>
    <t>Education Administrators, Preschool and Child Care Center/Program</t>
    <phoneticPr fontId="70" type="noConversion"/>
  </si>
  <si>
    <t>Financial Examiners</t>
    <phoneticPr fontId="70" type="noConversion"/>
  </si>
  <si>
    <t>Logisticians</t>
    <phoneticPr fontId="70" type="noConversion"/>
  </si>
  <si>
    <t>Management Analysts</t>
    <phoneticPr fontId="70" type="noConversion"/>
  </si>
  <si>
    <t>Financial Specialists, All Other</t>
    <phoneticPr fontId="70" type="noConversion"/>
  </si>
  <si>
    <t>Human Resources, Training, and Labor Relations Specialists, All Other</t>
    <phoneticPr fontId="70" type="noConversion"/>
  </si>
  <si>
    <t>Bindery Workers</t>
    <phoneticPr fontId="70" type="noConversion"/>
  </si>
  <si>
    <t>Industrial Truck and Tractor Operators</t>
    <phoneticPr fontId="70" type="noConversion"/>
  </si>
  <si>
    <t>Refuse and Recyclable Material Collectors</t>
    <phoneticPr fontId="70" type="noConversion"/>
  </si>
  <si>
    <t>Bus Drivers, School</t>
    <phoneticPr fontId="70" type="noConversion"/>
  </si>
  <si>
    <t>Truck Drivers, Light or Delivery Services</t>
    <phoneticPr fontId="70" type="noConversion"/>
  </si>
  <si>
    <r>
      <t>A. US Census Bureau, 200</t>
    </r>
    <r>
      <rPr>
        <sz val="6"/>
        <color indexed="8"/>
        <rFont val="Calibri"/>
        <family val="2"/>
      </rPr>
      <t>9</t>
    </r>
    <r>
      <rPr>
        <sz val="6"/>
        <color theme="1"/>
        <rFont val="Calibri"/>
        <family val="2"/>
        <scheme val="minor"/>
      </rPr>
      <t xml:space="preserve"> American Community Survey, Data Profiles, Lincoln MSA, Selected Social Characteristics: 200</t>
    </r>
    <r>
      <rPr>
        <sz val="6"/>
        <color indexed="8"/>
        <rFont val="Calibri"/>
        <family val="2"/>
      </rPr>
      <t>9</t>
    </r>
    <phoneticPr fontId="70" type="noConversion"/>
  </si>
  <si>
    <t>‐213</t>
  </si>
  <si>
    <t>Sales Representatives, Wholesale and Manufacturing</t>
    <phoneticPr fontId="70" type="noConversion"/>
  </si>
  <si>
    <t>Sales Representatives, Wholesale and Manufacturing, Except Technical and Scientific Products</t>
    <phoneticPr fontId="70" type="noConversion"/>
  </si>
  <si>
    <t>Sales Representatives, Services</t>
    <phoneticPr fontId="70" type="noConversion"/>
  </si>
  <si>
    <t>Laborers and Freight, Stock, and Material Movers, Hand</t>
    <phoneticPr fontId="70" type="noConversion"/>
  </si>
  <si>
    <t>Taxi Drivers and Chauffeurs</t>
    <phoneticPr fontId="70" type="noConversion"/>
  </si>
  <si>
    <t>Cleaners of Vehicles and Equipment</t>
    <phoneticPr fontId="70" type="noConversion"/>
  </si>
  <si>
    <t>Parking Lot Attendants</t>
    <phoneticPr fontId="70" type="noConversion"/>
  </si>
  <si>
    <t>Driver/Sales Workers</t>
    <phoneticPr fontId="70" type="noConversion"/>
  </si>
  <si>
    <t>Packers and Packagers, Hand</t>
    <phoneticPr fontId="70" type="noConversion"/>
  </si>
  <si>
    <t>Dental Laboratory Technicians</t>
    <phoneticPr fontId="70" type="noConversion"/>
  </si>
  <si>
    <t>Packaging and Filling Machine Operators and Tenders</t>
    <phoneticPr fontId="70" type="noConversion"/>
  </si>
  <si>
    <t>Food Batchmakers</t>
    <phoneticPr fontId="70" type="noConversion"/>
  </si>
  <si>
    <t>Team Assemblers</t>
    <phoneticPr fontId="70" type="noConversion"/>
  </si>
  <si>
    <t>Lathe and Turning Machine Tool Setters, Operators, and Tenders, Metal and Plastic</t>
    <phoneticPr fontId="70" type="noConversion"/>
  </si>
  <si>
    <t>Assemblers and Fabricators</t>
    <phoneticPr fontId="70" type="noConversion"/>
  </si>
  <si>
    <t>Molding, Coremaking, and Casting Machine Setters, Operators, and Tenders, Metal and Plastic</t>
    <phoneticPr fontId="70" type="noConversion"/>
  </si>
  <si>
    <t>Bakers</t>
    <phoneticPr fontId="70" type="noConversion"/>
  </si>
  <si>
    <t>Butchers and Meat Cutters</t>
    <phoneticPr fontId="70" type="noConversion"/>
  </si>
  <si>
    <t>Coating, Painting, and Spraying Machine Setters, Operators, and Tenders</t>
    <phoneticPr fontId="70" type="noConversion"/>
  </si>
  <si>
    <t>Printing Machine Operators</t>
    <phoneticPr fontId="70" type="noConversion"/>
  </si>
  <si>
    <t>Helpers--Production Workers</t>
    <phoneticPr fontId="70" type="noConversion"/>
  </si>
  <si>
    <t>Assemblers and Fabricators, All Other</t>
    <phoneticPr fontId="70" type="noConversion"/>
  </si>
  <si>
    <t>Etchers and Engravers</t>
    <phoneticPr fontId="70" type="noConversion"/>
  </si>
  <si>
    <t>Insurance Claims and Policy Processing Clerks</t>
    <phoneticPr fontId="70" type="noConversion"/>
  </si>
  <si>
    <t>Information and Record Clerks, All Other</t>
    <phoneticPr fontId="70" type="noConversion"/>
  </si>
  <si>
    <t>Shipping, Receiving, and Traffic Clerks</t>
    <phoneticPr fontId="70" type="noConversion"/>
  </si>
  <si>
    <t>Library Assistants, Clerical</t>
    <phoneticPr fontId="70" type="noConversion"/>
  </si>
  <si>
    <t>Electronic Home Entertainment Equipment Installers and Repairers</t>
    <phoneticPr fontId="70" type="noConversion"/>
  </si>
  <si>
    <t>Sewing Machine Operators</t>
    <phoneticPr fontId="70" type="noConversion"/>
  </si>
  <si>
    <t>Paper Goods Machine Setters, Operators, and Tenders</t>
    <phoneticPr fontId="70" type="noConversion"/>
  </si>
  <si>
    <t>Tailors, Dressmakers, and Custom Sewers</t>
    <phoneticPr fontId="70" type="noConversion"/>
  </si>
  <si>
    <t>Outdoor Power Equipment and Other Small Engine Mechanics</t>
    <phoneticPr fontId="70" type="noConversion"/>
  </si>
  <si>
    <t>Locksmiths and Safe Repairers</t>
    <phoneticPr fontId="70" type="noConversion"/>
  </si>
  <si>
    <t>Tire Repairers and Changers</t>
    <phoneticPr fontId="70" type="noConversion"/>
  </si>
  <si>
    <t>Bicycle Repairers</t>
    <phoneticPr fontId="70" type="noConversion"/>
  </si>
  <si>
    <r>
      <t xml:space="preserve">All wage estimates are adjusted to </t>
    </r>
    <r>
      <rPr>
        <sz val="6"/>
        <color indexed="8"/>
        <rFont val="Calibri"/>
        <family val="2"/>
      </rPr>
      <t>September 2010</t>
    </r>
    <r>
      <rPr>
        <sz val="6"/>
        <color theme="1"/>
        <rFont val="Calibri"/>
        <family val="2"/>
        <scheme val="minor"/>
      </rPr>
      <t xml:space="preserve"> Employment Cost Index (ECI) factors</t>
    </r>
    <phoneticPr fontId="70" type="noConversion"/>
  </si>
  <si>
    <t>Computer and Mathematical Occupations</t>
    <phoneticPr fontId="70" type="noConversion"/>
  </si>
  <si>
    <r>
      <t>A. US Census Bureau, 1990 &amp; 2000 Censuses of Population</t>
    </r>
    <r>
      <rPr>
        <sz val="6"/>
        <color indexed="8"/>
        <rFont val="Calibri"/>
        <family val="2"/>
      </rPr>
      <t xml:space="preserve"> and 2009 Annual Estimates of Population</t>
    </r>
    <r>
      <rPr>
        <sz val="6"/>
        <color theme="1"/>
        <rFont val="Calibri"/>
        <family val="2"/>
        <scheme val="minor"/>
      </rPr>
      <t>; US Census Bureau Population Estimates Program, http://www.census.gov/popest/metro.html</t>
    </r>
    <phoneticPr fontId="70" type="noConversion"/>
  </si>
  <si>
    <t>Heating, Air Conditioning, and Refrigeration Mechanics and Installers</t>
    <phoneticPr fontId="70" type="noConversion"/>
  </si>
  <si>
    <t>Mobile Heavy Equipment Mechanics, Except Engines</t>
    <phoneticPr fontId="70" type="noConversion"/>
  </si>
  <si>
    <t>Industrial Machinery Mechanics</t>
    <phoneticPr fontId="70" type="noConversion"/>
  </si>
  <si>
    <t>Bus and Truck Mechanics and Diesel Engine Specialists</t>
    <phoneticPr fontId="70" type="noConversion"/>
  </si>
  <si>
    <t>Maintenance Workers, Machinery</t>
    <phoneticPr fontId="70" type="noConversion"/>
  </si>
  <si>
    <t>Computer, Automated Teller, and Office Machine Repairers</t>
    <phoneticPr fontId="70" type="noConversion"/>
  </si>
  <si>
    <t>First-Line Supervisors/Managers of Mechanics, Installers, and Repairers</t>
    <phoneticPr fontId="70" type="noConversion"/>
  </si>
  <si>
    <t>Telecommunications Equipment Installers and Repairers, Except Line Installers</t>
    <phoneticPr fontId="70" type="noConversion"/>
  </si>
  <si>
    <t>Electrical and Electronics Repairers, Commercial and Industrial Equipment</t>
    <phoneticPr fontId="70" type="noConversion"/>
  </si>
  <si>
    <t>Other Installation, Maintenance, and Repair Occupations</t>
    <phoneticPr fontId="70" type="noConversion"/>
  </si>
  <si>
    <t>Automotive Body and Related Repairers</t>
    <phoneticPr fontId="70" type="noConversion"/>
  </si>
  <si>
    <t>Automotive Service Technicians and Mechanics</t>
    <phoneticPr fontId="70" type="noConversion"/>
  </si>
  <si>
    <t>Metal Workers and Plastic Workers</t>
    <phoneticPr fontId="70" type="noConversion"/>
  </si>
  <si>
    <t>Welders, Cutters, Solderers, and Brazers</t>
    <phoneticPr fontId="70" type="noConversion"/>
  </si>
  <si>
    <r>
      <t>National Center for Education Statistics, College Navigator, http://nces.ed.gov/collegenavigator/ (accessed 1</t>
    </r>
    <r>
      <rPr>
        <sz val="6"/>
        <color indexed="8"/>
        <rFont val="Calibri"/>
        <family val="2"/>
      </rPr>
      <t>0</t>
    </r>
    <r>
      <rPr>
        <sz val="6"/>
        <color theme="1"/>
        <rFont val="Calibri"/>
        <family val="2"/>
        <scheme val="minor"/>
      </rPr>
      <t>/17/</t>
    </r>
    <r>
      <rPr>
        <sz val="6"/>
        <color indexed="8"/>
        <rFont val="Calibri"/>
        <family val="2"/>
      </rPr>
      <t>10</t>
    </r>
    <r>
      <rPr>
        <sz val="6"/>
        <color theme="1"/>
        <rFont val="Calibri"/>
        <family val="2"/>
        <scheme val="minor"/>
      </rPr>
      <t>)</t>
    </r>
    <phoneticPr fontId="70" type="noConversion"/>
  </si>
  <si>
    <t>Child View Montessori</t>
    <phoneticPr fontId="70" type="noConversion"/>
  </si>
  <si>
    <t>Lincoln Montessori</t>
    <phoneticPr fontId="70" type="noConversion"/>
  </si>
  <si>
    <t>Berniklau Ed Solutions</t>
    <phoneticPr fontId="70" type="noConversion"/>
  </si>
  <si>
    <t xml:space="preserve">Lincoln Lutheran Jr/Sr High School </t>
    <phoneticPr fontId="70" type="noConversion"/>
  </si>
  <si>
    <t>First-Line Supervisors/Managers of Helpers, Laborers, and Material Movers, Hand</t>
    <phoneticPr fontId="70" type="noConversion"/>
  </si>
  <si>
    <t>Commercial Pilots</t>
    <phoneticPr fontId="70" type="noConversion"/>
  </si>
  <si>
    <t>Conveyor Operators and Tenders</t>
    <phoneticPr fontId="70" type="noConversion"/>
  </si>
  <si>
    <t>Machine Feeders and Offbearers</t>
    <phoneticPr fontId="70" type="noConversion"/>
  </si>
  <si>
    <t>Motor Vehicle Operators</t>
    <phoneticPr fontId="70" type="noConversion"/>
  </si>
  <si>
    <t xml:space="preserve">B. www.maps.google.com/ </t>
    <phoneticPr fontId="70" type="noConversion"/>
  </si>
  <si>
    <t>http://www.hprcc.unl.edu/index.php, accessed 10/27/2010</t>
    <phoneticPr fontId="70" type="noConversion"/>
  </si>
  <si>
    <t>Christ Elementary School</t>
    <phoneticPr fontId="70" type="noConversion"/>
  </si>
  <si>
    <t>Cathedral of the Risen Christ Elementary</t>
    <phoneticPr fontId="70" type="noConversion"/>
  </si>
  <si>
    <t>College View Acadmey</t>
    <phoneticPr fontId="70" type="noConversion"/>
  </si>
  <si>
    <t>A.4 “Percent of Students Enrolled in College at Any Time During the First Year After High School, 2008”</t>
    <phoneticPr fontId="70" type="noConversion"/>
  </si>
  <si>
    <t>9-12</t>
    <phoneticPr fontId="70" type="noConversion"/>
  </si>
  <si>
    <t xml:space="preserve"> 9 - 12</t>
    <phoneticPr fontId="70" type="noConversion"/>
  </si>
  <si>
    <t>‐7.92%</t>
  </si>
  <si>
    <t>‐0.82%</t>
  </si>
  <si>
    <t>‐2</t>
  </si>
  <si>
    <t>‐16.67%</t>
  </si>
  <si>
    <t>‐1.81%</t>
  </si>
  <si>
    <r>
      <t>For complete list see Directory of Largest Employers at</t>
    </r>
    <r>
      <rPr>
        <sz val="8"/>
        <color indexed="21"/>
        <rFont val="Calibri"/>
        <family val="2"/>
      </rPr>
      <t xml:space="preserve"> https://www.selectlincoln.org/resources/dyn/files/77038/_fn/LGST+directory+2008.pdf</t>
    </r>
    <phoneticPr fontId="70" type="noConversion"/>
  </si>
  <si>
    <r>
      <t xml:space="preserve">For complete list see Directory of Largest Employers at </t>
    </r>
    <r>
      <rPr>
        <sz val="8"/>
        <color indexed="21"/>
        <rFont val="Calibri"/>
        <family val="2"/>
      </rPr>
      <t>https://www.selectlincoln.org/resources/dyn/files/77038/_fn/LGST+directory+2008.pdf</t>
    </r>
    <phoneticPr fontId="70" type="noConversion"/>
  </si>
  <si>
    <r>
      <t>National Center for Education Statistics, College Navigator, http://nces.ed.gov/collegenavigator/ (accessed 1</t>
    </r>
    <r>
      <rPr>
        <sz val="6"/>
        <color indexed="8"/>
        <rFont val="Calibri"/>
        <family val="2"/>
      </rPr>
      <t>0</t>
    </r>
    <r>
      <rPr>
        <sz val="6"/>
        <color theme="1"/>
        <rFont val="Calibri"/>
        <family val="2"/>
        <scheme val="minor"/>
      </rPr>
      <t>/17/</t>
    </r>
    <r>
      <rPr>
        <sz val="6"/>
        <color indexed="8"/>
        <rFont val="Calibri"/>
        <family val="2"/>
      </rPr>
      <t>10</t>
    </r>
    <r>
      <rPr>
        <sz val="6"/>
        <color theme="1"/>
        <rFont val="Calibri"/>
        <family val="2"/>
        <scheme val="minor"/>
      </rPr>
      <t>)</t>
    </r>
    <phoneticPr fontId="70" type="noConversion"/>
  </si>
  <si>
    <r>
      <t>D. US Census Bureau, 200</t>
    </r>
    <r>
      <rPr>
        <sz val="6"/>
        <color indexed="8"/>
        <rFont val="Calibri"/>
        <family val="2"/>
      </rPr>
      <t>9</t>
    </r>
    <r>
      <rPr>
        <sz val="6"/>
        <color theme="1"/>
        <rFont val="Calibri"/>
        <family val="2"/>
        <scheme val="minor"/>
      </rPr>
      <t>American Community Survey, Data Profiles, Lincoln MSA, Selected Economic Characteristics: 200</t>
    </r>
    <r>
      <rPr>
        <sz val="6"/>
        <color indexed="8"/>
        <rFont val="Calibri"/>
        <family val="2"/>
      </rPr>
      <t>9</t>
    </r>
    <r>
      <rPr>
        <sz val="6"/>
        <color theme="1"/>
        <rFont val="Calibri"/>
        <family val="2"/>
        <scheme val="minor"/>
      </rPr>
      <t>; includes benefits &amp; adjusted for inflation</t>
    </r>
    <phoneticPr fontId="70" type="noConversion"/>
  </si>
  <si>
    <r>
      <t>C. Distribution of Employment by Occupation, 200</t>
    </r>
    <r>
      <rPr>
        <b/>
        <sz val="11"/>
        <color indexed="9"/>
        <rFont val="Calibri"/>
        <family val="2"/>
      </rPr>
      <t>9</t>
    </r>
    <phoneticPr fontId="70" type="noConversion"/>
  </si>
  <si>
    <t>F. Commute Times 2008</t>
    <phoneticPr fontId="70" type="noConversion"/>
  </si>
  <si>
    <t>G.Nebraska National Guard, http://www.neguard.com/</t>
    <phoneticPr fontId="70" type="noConversion"/>
  </si>
  <si>
    <t>Installation, Maintenance, and Repair Workers, All Other</t>
    <phoneticPr fontId="70" type="noConversion"/>
  </si>
  <si>
    <t>Farm Equipment Mechanics</t>
    <phoneticPr fontId="70" type="noConversion"/>
  </si>
  <si>
    <t>Maintenance and Repair Workers, General</t>
    <phoneticPr fontId="70" type="noConversion"/>
  </si>
  <si>
    <r>
      <t xml:space="preserve">C. Lincoln Electric System (LES); Rates, Forecasting and Load Research Department, </t>
    </r>
    <r>
      <rPr>
        <sz val="6"/>
        <rFont val="Calibri"/>
        <family val="2"/>
      </rPr>
      <t>10</t>
    </r>
    <r>
      <rPr>
        <sz val="6"/>
        <rFont val="Calibri"/>
        <family val="2"/>
        <scheme val="minor"/>
      </rPr>
      <t>/2010</t>
    </r>
    <phoneticPr fontId="70" type="noConversion"/>
  </si>
  <si>
    <r>
      <rPr>
        <b/>
        <u/>
        <sz val="8"/>
        <color theme="1"/>
        <rFont val="Calibri"/>
        <family val="2"/>
        <scheme val="minor"/>
      </rPr>
      <t>Electric Rates</t>
    </r>
    <r>
      <rPr>
        <sz val="8"/>
        <color theme="1"/>
        <rFont val="Calibri"/>
        <family val="2"/>
        <scheme val="minor"/>
      </rPr>
      <t>: vary according to customer type &amp; electric demand/energy consumption (see table below); Website link to schedules: http://www.les.com/your_business/rate_schedules.asp</t>
    </r>
    <phoneticPr fontId="70" type="noConversion"/>
  </si>
  <si>
    <t>D. Windstream Communications; Unite Private Networks; Time Warner Cable; PinPoint Network Solutions</t>
    <phoneticPr fontId="70" type="noConversion"/>
  </si>
  <si>
    <r>
      <t>A. City of Lincoln. http://lincoln.ne.gov/city/council/members.htm, accessed 1</t>
    </r>
    <r>
      <rPr>
        <sz val="6"/>
        <rFont val="Calibri"/>
        <family val="2"/>
      </rPr>
      <t>0</t>
    </r>
    <r>
      <rPr>
        <sz val="6"/>
        <rFont val="Calibri"/>
        <family val="2"/>
        <scheme val="minor"/>
      </rPr>
      <t>/2</t>
    </r>
    <r>
      <rPr>
        <sz val="6"/>
        <rFont val="Calibri"/>
        <family val="2"/>
      </rPr>
      <t>7</t>
    </r>
    <r>
      <rPr>
        <sz val="6"/>
        <rFont val="Calibri"/>
        <family val="2"/>
        <scheme val="minor"/>
      </rPr>
      <t>/2010</t>
    </r>
    <phoneticPr fontId="70" type="noConversion"/>
  </si>
  <si>
    <t>Helpers--Installation, Maintenance, and Repair Workers</t>
    <phoneticPr fontId="70" type="noConversion"/>
  </si>
  <si>
    <t>Supervisors, Sales Workers</t>
    <phoneticPr fontId="70" type="noConversion"/>
  </si>
  <si>
    <t>Other Sales and Related Workers</t>
    <phoneticPr fontId="70" type="noConversion"/>
  </si>
  <si>
    <t>Supervisors, Office and Administrative Support Workers</t>
    <phoneticPr fontId="70" type="noConversion"/>
  </si>
  <si>
    <t>Secretaries and Administrative Assistants</t>
    <phoneticPr fontId="70" type="noConversion"/>
  </si>
  <si>
    <t>Secretaries, Except Legal, Medical, and Executive</t>
    <phoneticPr fontId="70" type="noConversion"/>
  </si>
  <si>
    <r>
      <t>B. National Association of Counties. http://www.naco.org/Template.cfm?Section=Find_a_County&amp;Template=/cffiles/counties/county.cfm&amp;id=31109, accessed 1</t>
    </r>
    <r>
      <rPr>
        <sz val="6"/>
        <rFont val="Calibri"/>
        <family val="2"/>
      </rPr>
      <t>0</t>
    </r>
    <r>
      <rPr>
        <sz val="6"/>
        <rFont val="Calibri"/>
        <family val="2"/>
        <scheme val="minor"/>
      </rPr>
      <t>/2</t>
    </r>
    <r>
      <rPr>
        <sz val="6"/>
        <rFont val="Calibri"/>
        <family val="2"/>
      </rPr>
      <t>7</t>
    </r>
    <r>
      <rPr>
        <sz val="6"/>
        <rFont val="Calibri"/>
        <family val="2"/>
        <scheme val="minor"/>
      </rPr>
      <t>/2010</t>
    </r>
    <phoneticPr fontId="70" type="noConversion"/>
  </si>
  <si>
    <r>
      <t>updated 11/9/09, accessed 1</t>
    </r>
    <r>
      <rPr>
        <sz val="6"/>
        <rFont val="Calibri"/>
        <family val="2"/>
      </rPr>
      <t>0</t>
    </r>
    <r>
      <rPr>
        <sz val="6"/>
        <rFont val="Calibri"/>
        <family val="2"/>
        <scheme val="minor"/>
      </rPr>
      <t>/</t>
    </r>
    <r>
      <rPr>
        <sz val="6"/>
        <rFont val="Calibri"/>
        <family val="2"/>
      </rPr>
      <t>2</t>
    </r>
    <r>
      <rPr>
        <sz val="6"/>
        <rFont val="Calibri"/>
        <family val="2"/>
        <scheme val="minor"/>
      </rPr>
      <t>9/10</t>
    </r>
    <phoneticPr fontId="70" type="noConversion"/>
  </si>
  <si>
    <r>
      <t xml:space="preserve">A2. Lincoln Water System, Rates and Service Charges, http://www.lincoln.ne.gov/city/pworks/business/wtswbill/rates/index.htm, accessed </t>
    </r>
    <r>
      <rPr>
        <sz val="6"/>
        <rFont val="Calibri"/>
        <family val="2"/>
      </rPr>
      <t>10</t>
    </r>
    <r>
      <rPr>
        <sz val="6"/>
        <rFont val="Calibri"/>
        <family val="2"/>
        <scheme val="minor"/>
      </rPr>
      <t>/2</t>
    </r>
    <r>
      <rPr>
        <sz val="6"/>
        <rFont val="Calibri"/>
        <family val="2"/>
      </rPr>
      <t>8</t>
    </r>
    <r>
      <rPr>
        <sz val="6"/>
        <rFont val="Calibri"/>
        <family val="2"/>
        <scheme val="minor"/>
      </rPr>
      <t>/2010</t>
    </r>
    <phoneticPr fontId="70" type="noConversion"/>
  </si>
  <si>
    <r>
      <t xml:space="preserve">A3. Wastewater Facilities Master Plan (Nov. 2007). http://lancaster.ne.gov/city/pworks/waste/wstwater/wwplan/2007/index.htm, acessed </t>
    </r>
    <r>
      <rPr>
        <sz val="6"/>
        <rFont val="Calibri"/>
        <family val="2"/>
      </rPr>
      <t>10</t>
    </r>
    <r>
      <rPr>
        <sz val="6"/>
        <rFont val="Calibri"/>
        <family val="2"/>
        <scheme val="minor"/>
      </rPr>
      <t>/2</t>
    </r>
    <r>
      <rPr>
        <sz val="6"/>
        <rFont val="Calibri"/>
        <family val="2"/>
      </rPr>
      <t>8</t>
    </r>
    <r>
      <rPr>
        <sz val="6"/>
        <rFont val="Calibri"/>
        <family val="2"/>
        <scheme val="minor"/>
      </rPr>
      <t>/2010</t>
    </r>
    <phoneticPr fontId="70" type="noConversion"/>
  </si>
  <si>
    <r>
      <t>A4. Lincoln Water and Wastewater Rates (Nov. 2009), http://www.lincoln.ne.gov/city/pworks/business/wtswbill/rates/index.htm, accessed 1</t>
    </r>
    <r>
      <rPr>
        <sz val="6"/>
        <rFont val="Calibri"/>
        <family val="2"/>
      </rPr>
      <t>0</t>
    </r>
    <r>
      <rPr>
        <sz val="6"/>
        <rFont val="Calibri"/>
        <family val="2"/>
        <scheme val="minor"/>
      </rPr>
      <t>/2</t>
    </r>
    <r>
      <rPr>
        <sz val="6"/>
        <rFont val="Calibri"/>
        <family val="2"/>
      </rPr>
      <t>8</t>
    </r>
    <r>
      <rPr>
        <sz val="6"/>
        <rFont val="Calibri"/>
        <family val="2"/>
        <scheme val="minor"/>
      </rPr>
      <t>/2010</t>
    </r>
    <phoneticPr fontId="70" type="noConversion"/>
  </si>
  <si>
    <r>
      <t xml:space="preserve">A. Nebraska Workers' Compensation Court, http://www.wcc.ne.gov/legal/benefits.pdf, accessed </t>
    </r>
    <r>
      <rPr>
        <sz val="6"/>
        <color indexed="8"/>
        <rFont val="Calibri"/>
        <family val="2"/>
      </rPr>
      <t>10/29/10</t>
    </r>
    <phoneticPr fontId="70" type="noConversion"/>
  </si>
  <si>
    <r>
      <t>B. National Academy of Social Insurance,Worker's Compensation: Benefits, Coverage &amp; Costs, 200</t>
    </r>
    <r>
      <rPr>
        <sz val="6"/>
        <color indexed="8"/>
        <rFont val="Calibri"/>
        <family val="2"/>
      </rPr>
      <t>8</t>
    </r>
    <r>
      <rPr>
        <sz val="6"/>
        <color theme="1"/>
        <rFont val="Calibri"/>
        <family val="2"/>
        <scheme val="minor"/>
      </rPr>
      <t xml:space="preserve">:  </t>
    </r>
    <r>
      <rPr>
        <sz val="6"/>
        <color indexed="8"/>
        <rFont val="Calibri"/>
        <family val="2"/>
      </rPr>
      <t>http://www.nasi.org/sites/default/files/research/Workers_Comp_Report_2008.pdf</t>
    </r>
    <r>
      <rPr>
        <sz val="6"/>
        <color theme="1"/>
        <rFont val="Calibri"/>
        <family val="2"/>
        <scheme val="minor"/>
      </rPr>
      <t xml:space="preserve">, Tables 3,7,8,10, accessed </t>
    </r>
    <r>
      <rPr>
        <sz val="6"/>
        <color indexed="8"/>
        <rFont val="Calibri"/>
        <family val="2"/>
      </rPr>
      <t>10</t>
    </r>
    <r>
      <rPr>
        <sz val="6"/>
        <color theme="1"/>
        <rFont val="Calibri"/>
        <family val="2"/>
        <scheme val="minor"/>
      </rPr>
      <t>/</t>
    </r>
    <r>
      <rPr>
        <sz val="6"/>
        <color indexed="8"/>
        <rFont val="Calibri"/>
        <family val="2"/>
      </rPr>
      <t>29</t>
    </r>
    <r>
      <rPr>
        <sz val="6"/>
        <color theme="1"/>
        <rFont val="Calibri"/>
        <family val="2"/>
        <scheme val="minor"/>
      </rPr>
      <t>/2010</t>
    </r>
    <phoneticPr fontId="70" type="noConversion"/>
  </si>
  <si>
    <t xml:space="preserve">C. Nebraska Workforce Development, Labor Market Information, Unemployment Insurance Statistics, http://www.dol.nebraska.gov </t>
    <phoneticPr fontId="70" type="noConversion"/>
  </si>
  <si>
    <t>Sources:</t>
    <phoneticPr fontId="70" type="noConversion"/>
  </si>
  <si>
    <r>
      <t xml:space="preserve">updated 11/9/09, accessed </t>
    </r>
    <r>
      <rPr>
        <sz val="6"/>
        <rFont val="Calibri"/>
        <family val="2"/>
      </rPr>
      <t>10</t>
    </r>
    <r>
      <rPr>
        <sz val="6"/>
        <rFont val="Calibri"/>
        <family val="2"/>
        <scheme val="minor"/>
      </rPr>
      <t>/</t>
    </r>
    <r>
      <rPr>
        <sz val="6"/>
        <rFont val="Calibri"/>
        <family val="2"/>
      </rPr>
      <t>2</t>
    </r>
    <r>
      <rPr>
        <sz val="6"/>
        <rFont val="Calibri"/>
        <family val="2"/>
        <scheme val="minor"/>
      </rPr>
      <t>9/10</t>
    </r>
    <phoneticPr fontId="70" type="noConversion"/>
  </si>
  <si>
    <r>
      <t>E. Nebraska Workforce Development, 2006-2016 Nebraska Long</t>
    </r>
    <r>
      <rPr>
        <sz val="6"/>
        <color indexed="8"/>
        <rFont val="新細明體"/>
        <family val="2"/>
        <charset val="136"/>
      </rPr>
      <t></t>
    </r>
    <r>
      <rPr>
        <sz val="6"/>
        <color indexed="8"/>
        <rFont val="Calibri"/>
        <family val="2"/>
      </rPr>
      <t xml:space="preserve"> Term Occupational Projections for the Lincoln MSA; http://www.dol.state.ne.us/nwd/workserv/jobcareer/co/proj/ltindproj/Lincoln.xls (accessed 6/17/09)</t>
    </r>
    <phoneticPr fontId="70" type="noConversion"/>
  </si>
  <si>
    <t>D. Nebraska Workforce Development, Labor Force/Workforce Summaries; (accessed 10/15/10)</t>
    <phoneticPr fontId="70" type="noConversion"/>
  </si>
  <si>
    <r>
      <t>B.</t>
    </r>
    <r>
      <rPr>
        <sz val="6"/>
        <color rgb="FFFF0000"/>
        <rFont val="Calibri"/>
        <family val="2"/>
        <scheme val="minor"/>
      </rPr>
      <t xml:space="preserve">  </t>
    </r>
    <r>
      <rPr>
        <sz val="6"/>
        <rFont val="Calibri"/>
        <family val="2"/>
        <scheme val="minor"/>
      </rPr>
      <t>US Census Bureau, 200</t>
    </r>
    <r>
      <rPr>
        <sz val="6"/>
        <rFont val="Calibri"/>
        <family val="2"/>
      </rPr>
      <t>9</t>
    </r>
    <r>
      <rPr>
        <sz val="6"/>
        <rFont val="Calibri"/>
        <family val="2"/>
        <scheme val="minor"/>
      </rPr>
      <t xml:space="preserve"> American Community Survey, Lincoln MSA, Table B23001</t>
    </r>
    <phoneticPr fontId="70" type="noConversion"/>
  </si>
  <si>
    <r>
      <t>C. Nebraska Legislature. http://www.nebraskalegislature.gov/senators/senator_find.php, accessed 1</t>
    </r>
    <r>
      <rPr>
        <sz val="6"/>
        <rFont val="Calibri"/>
        <family val="2"/>
      </rPr>
      <t>0</t>
    </r>
    <r>
      <rPr>
        <sz val="6"/>
        <rFont val="Calibri"/>
        <family val="2"/>
        <scheme val="minor"/>
      </rPr>
      <t>/2</t>
    </r>
    <r>
      <rPr>
        <sz val="6"/>
        <rFont val="Calibri"/>
        <family val="2"/>
      </rPr>
      <t>7</t>
    </r>
    <r>
      <rPr>
        <sz val="6"/>
        <rFont val="Calibri"/>
        <family val="2"/>
        <scheme val="minor"/>
      </rPr>
      <t>/2010</t>
    </r>
    <phoneticPr fontId="70" type="noConversion"/>
  </si>
  <si>
    <r>
      <t xml:space="preserve">B. Union Membership, Coverage, Density and Employment by CMSA, MSA&amp;PMSA from the CPS, May 2003-April 2004,www.unionstates.com,last available as of </t>
    </r>
    <r>
      <rPr>
        <sz val="6"/>
        <color indexed="8"/>
        <rFont val="Calibri"/>
        <family val="2"/>
      </rPr>
      <t>10</t>
    </r>
    <r>
      <rPr>
        <sz val="6"/>
        <color theme="1"/>
        <rFont val="Calibri"/>
        <family val="2"/>
        <scheme val="minor"/>
      </rPr>
      <t>-10</t>
    </r>
    <phoneticPr fontId="70" type="noConversion"/>
  </si>
  <si>
    <r>
      <t>A.Union Membership, Coverage, Density and Employment by State from the CPS, 200</t>
    </r>
    <r>
      <rPr>
        <sz val="6"/>
        <color indexed="8"/>
        <rFont val="Calibri"/>
        <family val="2"/>
      </rPr>
      <t>9</t>
    </r>
    <r>
      <rPr>
        <sz val="6"/>
        <color theme="1"/>
        <rFont val="Calibri"/>
        <family val="2"/>
        <scheme val="minor"/>
      </rPr>
      <t xml:space="preserve">,www.unionstats.com, accessed </t>
    </r>
    <r>
      <rPr>
        <sz val="6"/>
        <color indexed="8"/>
        <rFont val="Calibri"/>
        <family val="2"/>
      </rPr>
      <t>10</t>
    </r>
    <r>
      <rPr>
        <sz val="6"/>
        <color theme="1"/>
        <rFont val="Calibri"/>
        <family val="2"/>
        <scheme val="minor"/>
      </rPr>
      <t>-</t>
    </r>
    <r>
      <rPr>
        <sz val="6"/>
        <color indexed="8"/>
        <rFont val="Calibri"/>
        <family val="2"/>
      </rPr>
      <t>29</t>
    </r>
    <r>
      <rPr>
        <sz val="6"/>
        <color theme="1"/>
        <rFont val="Calibri"/>
        <family val="2"/>
        <scheme val="minor"/>
      </rPr>
      <t>-10</t>
    </r>
    <phoneticPr fontId="70" type="noConversion"/>
  </si>
  <si>
    <r>
      <t>Nebraska Workforce Development, Labor Market Information, Quarterly Census of Employment and Wages in Nebraska by NAICS Super Sector, 200</t>
    </r>
    <r>
      <rPr>
        <sz val="6"/>
        <color indexed="8"/>
        <rFont val="Calibri"/>
        <family val="2"/>
      </rPr>
      <t>9</t>
    </r>
    <r>
      <rPr>
        <sz val="6"/>
        <color theme="1"/>
        <rFont val="Calibri"/>
        <family val="2"/>
        <scheme val="minor"/>
      </rPr>
      <t>, Lincoln MSA</t>
    </r>
    <phoneticPr fontId="70" type="noConversion"/>
  </si>
  <si>
    <r>
      <t xml:space="preserve">accessed </t>
    </r>
    <r>
      <rPr>
        <sz val="6"/>
        <color indexed="8"/>
        <rFont val="Calibri"/>
        <family val="2"/>
      </rPr>
      <t>10</t>
    </r>
    <r>
      <rPr>
        <sz val="6"/>
        <color theme="1"/>
        <rFont val="Calibri"/>
        <family val="2"/>
        <scheme val="minor"/>
      </rPr>
      <t>/</t>
    </r>
    <r>
      <rPr>
        <sz val="6"/>
        <color indexed="8"/>
        <rFont val="Calibri"/>
        <family val="2"/>
      </rPr>
      <t>25</t>
    </r>
    <r>
      <rPr>
        <sz val="6"/>
        <color theme="1"/>
        <rFont val="Calibri"/>
        <family val="2"/>
        <scheme val="minor"/>
      </rPr>
      <t>/10</t>
    </r>
    <phoneticPr fontId="70" type="noConversion"/>
  </si>
  <si>
    <r>
      <t>C. US Census Bureau, 200</t>
    </r>
    <r>
      <rPr>
        <sz val="6"/>
        <color indexed="8"/>
        <rFont val="Calibri"/>
        <family val="2"/>
      </rPr>
      <t>9</t>
    </r>
    <r>
      <rPr>
        <sz val="6"/>
        <color theme="1"/>
        <rFont val="Calibri"/>
        <family val="2"/>
        <scheme val="minor"/>
      </rPr>
      <t xml:space="preserve"> American Community Survey, Data Profiles, Lincoln MSA, Selected Economic Characteristics: 200</t>
    </r>
    <r>
      <rPr>
        <sz val="6"/>
        <color indexed="8"/>
        <rFont val="Calibri"/>
        <family val="2"/>
      </rPr>
      <t>9</t>
    </r>
    <phoneticPr fontId="70" type="noConversion"/>
  </si>
  <si>
    <t xml:space="preserve">A. Lincoln Nebraska Weather and Climate Facts, University of Nebraska High Plains Climate Center School of Natural Resource Sciences. </t>
    <phoneticPr fontId="70" type="noConversion"/>
  </si>
  <si>
    <t>D. Bureau of Labor and Statistics (BLS) May 2008 occupation estimates for Lincoln, NE</t>
    <phoneticPr fontId="70" type="noConversion"/>
  </si>
  <si>
    <t>http://www.helenhyatt.org/</t>
    <phoneticPr fontId="70" type="noConversion"/>
  </si>
  <si>
    <t>Helen Hyatt Elementary</t>
    <phoneticPr fontId="70" type="noConversion"/>
  </si>
  <si>
    <t>http://www.techedsolutions.com</t>
    <phoneticPr fontId="70" type="noConversion"/>
  </si>
  <si>
    <t>http://www.newhorizons.com</t>
    <phoneticPr fontId="70" type="noConversion"/>
  </si>
  <si>
    <t>http://www.neit.org/#</t>
    <phoneticPr fontId="70" type="noConversion"/>
  </si>
  <si>
    <t>Access information at:</t>
    <phoneticPr fontId="70" type="noConversion"/>
  </si>
  <si>
    <t>http://traininglink.dol.state.ne.us/</t>
    <phoneticPr fontId="70" type="noConversion"/>
  </si>
  <si>
    <t>http://www.kucampus.edu/kucampusPortal/kucampusCampuses/Nebraska/Lincoln/</t>
    <phoneticPr fontId="70" type="noConversion"/>
  </si>
  <si>
    <r>
      <t xml:space="preserve">B: Black Hills Energy, http://www.blackhillsenergy.com/customers/energyrates/documents/ne/NeGFirmCommRates.pdf, accessed </t>
    </r>
    <r>
      <rPr>
        <sz val="6"/>
        <rFont val="Calibri"/>
        <family val="2"/>
      </rPr>
      <t>10</t>
    </r>
    <r>
      <rPr>
        <sz val="6"/>
        <rFont val="Calibri"/>
        <family val="2"/>
        <scheme val="minor"/>
      </rPr>
      <t>/2</t>
    </r>
    <r>
      <rPr>
        <sz val="6"/>
        <rFont val="Calibri"/>
        <family val="2"/>
      </rPr>
      <t>8</t>
    </r>
    <r>
      <rPr>
        <sz val="6"/>
        <rFont val="Calibri"/>
        <family val="2"/>
        <scheme val="minor"/>
      </rPr>
      <t>/2010</t>
    </r>
    <phoneticPr fontId="70" type="noConversion"/>
  </si>
  <si>
    <t>Supervisors, Transportation and Material Moving Workers</t>
    <phoneticPr fontId="70" type="noConversion"/>
  </si>
  <si>
    <t xml:space="preserve">B. NAI Global Commercial Real Estate, http://www.naidirect.com/market_research/html/502510_marketrep.aspx?pageTitle=Market%20Research, </t>
    <phoneticPr fontId="70" type="noConversion"/>
  </si>
  <si>
    <r>
      <t>% chg 0</t>
    </r>
    <r>
      <rPr>
        <b/>
        <sz val="8"/>
        <color indexed="8"/>
        <rFont val="Calibri"/>
        <family val="2"/>
      </rPr>
      <t>0</t>
    </r>
    <r>
      <rPr>
        <b/>
        <sz val="8"/>
        <color theme="1"/>
        <rFont val="Calibri"/>
        <family val="2"/>
        <scheme val="minor"/>
      </rPr>
      <t>-0</t>
    </r>
    <r>
      <rPr>
        <b/>
        <sz val="8"/>
        <color indexed="8"/>
        <rFont val="Calibri"/>
        <family val="2"/>
      </rPr>
      <t>9</t>
    </r>
    <phoneticPr fontId="70" type="noConversion"/>
  </si>
  <si>
    <r>
      <t xml:space="preserve">Nebraska Workforce Development, Labor Market Information, Occupational Employment and Wages, Lincoln MSA, http://neblswages.nwd.ne.gov, accessed </t>
    </r>
    <r>
      <rPr>
        <sz val="6"/>
        <color indexed="8"/>
        <rFont val="Calibri"/>
        <family val="2"/>
      </rPr>
      <t>10</t>
    </r>
    <r>
      <rPr>
        <sz val="6"/>
        <color theme="1"/>
        <rFont val="Calibri"/>
        <family val="2"/>
        <scheme val="minor"/>
      </rPr>
      <t>/</t>
    </r>
    <r>
      <rPr>
        <sz val="6"/>
        <color indexed="8"/>
        <rFont val="Calibri"/>
        <family val="2"/>
      </rPr>
      <t>28</t>
    </r>
    <r>
      <rPr>
        <sz val="6"/>
        <color theme="1"/>
        <rFont val="Calibri"/>
        <family val="2"/>
        <scheme val="minor"/>
      </rPr>
      <t>/10</t>
    </r>
    <phoneticPr fontId="7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</si>
</sst>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_);[Red]\(&quot;$&quot;#,##0\)"/>
    <numFmt numFmtId="44" formatCode="_(&quot;$&quot;* #,##0.00_);_(&quot;$&quot;* \(#,##0.00\);_(&quot;$&quot;* &quot;-&quot;??_);_(@_)"/>
    <numFmt numFmtId="43" formatCode="_(* #,##0.00_);_(* \(#,##0.00\);_(* &quot;-&quot;??_);_(@_)"/>
    <numFmt numFmtId="164" formatCode="#,##0_);\-#,##0"/>
    <numFmt numFmtId="165" formatCode="&quot;$&quot;#,##0_);\-&quot;$&quot;#,##0"/>
    <numFmt numFmtId="166" formatCode="&quot;$&quot;#,##0.00_);\-&quot;$&quot;#,##0.00"/>
    <numFmt numFmtId="167" formatCode="0.0%"/>
    <numFmt numFmtId="168" formatCode="&quot;$&quot;#,##0.00000_);\-&quot;$&quot;#,##0.00000"/>
    <numFmt numFmtId="169" formatCode="#,##0.00_);\-#,##0.00"/>
    <numFmt numFmtId="170" formatCode="#,##0.0_);\-#,##0.0"/>
    <numFmt numFmtId="171" formatCode="m/d/yyyy;@"/>
    <numFmt numFmtId="172" formatCode="&quot;$&quot;#,##0.00000"/>
    <numFmt numFmtId="173" formatCode="_(* #,##0_);_(* \(#,##0\);_(* &quot;-&quot;??_);_(@_)"/>
    <numFmt numFmtId="174" formatCode="&quot;$&quot;#,##0"/>
    <numFmt numFmtId="175" formatCode="[&lt;=9999999]###\-####;\(###\)\ ###\-####"/>
    <numFmt numFmtId="176" formatCode="#,##0.000000_);\-#,##0.000000"/>
    <numFmt numFmtId="177" formatCode="#,##0.0000000_);\-#,##0.0000000"/>
  </numFmts>
  <fonts count="79">
    <font>
      <sz val="11"/>
      <color theme="1"/>
      <name val="Calibri"/>
      <family val="2"/>
      <scheme val="minor"/>
    </font>
    <font>
      <sz val="10"/>
      <name val="Times New Roman"/>
      <family val="1"/>
      <charset val="204"/>
    </font>
    <font>
      <sz val="11"/>
      <color theme="1"/>
      <name val="Calibri"/>
      <family val="2"/>
      <scheme val="minor"/>
    </font>
    <font>
      <b/>
      <sz val="11"/>
      <color indexed="9"/>
      <name val="Arial"/>
      <family val="2"/>
    </font>
    <font>
      <sz val="9"/>
      <color indexed="8"/>
      <name val="Arial"/>
      <family val="2"/>
    </font>
    <font>
      <sz val="9"/>
      <name val="Arial"/>
      <family val="2"/>
    </font>
    <font>
      <u/>
      <sz val="11"/>
      <color indexed="12"/>
      <name val="Calibri"/>
      <family val="2"/>
    </font>
    <font>
      <sz val="9"/>
      <color theme="1"/>
      <name val="Calibri"/>
      <family val="2"/>
      <scheme val="minor"/>
    </font>
    <font>
      <sz val="7"/>
      <name val="Arial"/>
      <family val="2"/>
    </font>
    <font>
      <b/>
      <sz val="11"/>
      <color theme="1"/>
      <name val="Calibri"/>
      <family val="2"/>
      <scheme val="minor"/>
    </font>
    <font>
      <b/>
      <sz val="11"/>
      <color theme="0"/>
      <name val="Calibri"/>
      <family val="2"/>
      <scheme val="minor"/>
    </font>
    <font>
      <b/>
      <sz val="8"/>
      <color theme="1"/>
      <name val="Calibri"/>
      <family val="2"/>
      <scheme val="minor"/>
    </font>
    <font>
      <sz val="8"/>
      <color theme="1"/>
      <name val="Calibri"/>
      <family val="2"/>
      <scheme val="minor"/>
    </font>
    <font>
      <i/>
      <sz val="8"/>
      <color theme="1"/>
      <name val="Calibri"/>
      <family val="2"/>
      <scheme val="minor"/>
    </font>
    <font>
      <sz val="8"/>
      <color theme="0"/>
      <name val="Calibri"/>
      <family val="2"/>
      <scheme val="minor"/>
    </font>
    <font>
      <sz val="8"/>
      <name val="Calibri"/>
      <family val="2"/>
      <scheme val="minor"/>
    </font>
    <font>
      <sz val="7"/>
      <color theme="1"/>
      <name val="Calibri"/>
      <family val="2"/>
      <scheme val="minor"/>
    </font>
    <font>
      <b/>
      <sz val="7"/>
      <color theme="1"/>
      <name val="Calibri"/>
      <family val="2"/>
      <scheme val="minor"/>
    </font>
    <font>
      <sz val="7"/>
      <name val="Calibri"/>
      <family val="2"/>
      <scheme val="minor"/>
    </font>
    <font>
      <i/>
      <sz val="7"/>
      <color theme="1"/>
      <name val="Calibri"/>
      <family val="2"/>
      <scheme val="minor"/>
    </font>
    <font>
      <sz val="7"/>
      <color rgb="FFFF0000"/>
      <name val="Calibri"/>
      <family val="2"/>
      <scheme val="minor"/>
    </font>
    <font>
      <sz val="10"/>
      <color theme="1"/>
      <name val="Calibri"/>
      <family val="2"/>
      <scheme val="minor"/>
    </font>
    <font>
      <i/>
      <sz val="10"/>
      <color theme="1"/>
      <name val="Calibri"/>
      <family val="2"/>
      <scheme val="minor"/>
    </font>
    <font>
      <sz val="9"/>
      <name val="Calibri"/>
      <family val="2"/>
      <scheme val="minor"/>
    </font>
    <font>
      <sz val="6"/>
      <color theme="1"/>
      <name val="Calibri"/>
      <family val="2"/>
      <scheme val="minor"/>
    </font>
    <font>
      <sz val="11"/>
      <color theme="0"/>
      <name val="Calibri"/>
      <family val="2"/>
      <scheme val="minor"/>
    </font>
    <font>
      <b/>
      <sz val="11"/>
      <name val="Calibri"/>
      <family val="2"/>
    </font>
    <font>
      <sz val="11"/>
      <name val="Calibri"/>
      <family val="2"/>
    </font>
    <font>
      <sz val="8"/>
      <color indexed="8"/>
      <name val="Calibri"/>
      <family val="2"/>
    </font>
    <font>
      <b/>
      <sz val="8"/>
      <color indexed="8"/>
      <name val="Calibri"/>
      <family val="2"/>
    </font>
    <font>
      <b/>
      <sz val="8"/>
      <name val="Calibri"/>
      <family val="2"/>
      <scheme val="minor"/>
    </font>
    <font>
      <sz val="8"/>
      <color rgb="FF009E47"/>
      <name val="Calibri"/>
      <family val="2"/>
      <scheme val="minor"/>
    </font>
    <font>
      <sz val="8"/>
      <color indexed="8"/>
      <name val="Calibri"/>
      <family val="2"/>
      <scheme val="minor"/>
    </font>
    <font>
      <b/>
      <i/>
      <sz val="8"/>
      <color indexed="8"/>
      <name val="Calibri"/>
      <family val="2"/>
      <scheme val="minor"/>
    </font>
    <font>
      <b/>
      <sz val="9"/>
      <color rgb="FFFF0000"/>
      <name val="Calibri"/>
      <family val="2"/>
      <scheme val="minor"/>
    </font>
    <font>
      <b/>
      <sz val="11"/>
      <color indexed="9"/>
      <name val="Calibri"/>
      <family val="2"/>
    </font>
    <font>
      <sz val="8"/>
      <color rgb="FFFF0000"/>
      <name val="Calibri"/>
      <family val="2"/>
      <scheme val="minor"/>
    </font>
    <font>
      <b/>
      <sz val="9"/>
      <name val="Calibri"/>
      <family val="2"/>
      <scheme val="minor"/>
    </font>
    <font>
      <sz val="11"/>
      <name val="Calibri"/>
      <family val="2"/>
      <scheme val="minor"/>
    </font>
    <font>
      <b/>
      <sz val="8"/>
      <color theme="0"/>
      <name val="Calibri"/>
      <family val="2"/>
      <scheme val="minor"/>
    </font>
    <font>
      <sz val="8"/>
      <color indexed="8"/>
      <name val="Arial"/>
      <family val="2"/>
    </font>
    <font>
      <i/>
      <sz val="8"/>
      <color rgb="FF000000"/>
      <name val="Calibri"/>
      <family val="2"/>
      <scheme val="minor"/>
    </font>
    <font>
      <sz val="8"/>
      <color rgb="FF000000"/>
      <name val="Calibri"/>
      <family val="2"/>
      <scheme val="minor"/>
    </font>
    <font>
      <sz val="8"/>
      <name val="Calibri"/>
      <family val="2"/>
    </font>
    <font>
      <u/>
      <sz val="8"/>
      <color theme="10"/>
      <name val="Calibri"/>
      <family val="2"/>
      <scheme val="minor"/>
    </font>
    <font>
      <sz val="11"/>
      <color indexed="8"/>
      <name val="Calibri"/>
      <family val="2"/>
      <scheme val="minor"/>
    </font>
    <font>
      <sz val="6"/>
      <color indexed="8"/>
      <name val="Calibri"/>
      <family val="2"/>
      <scheme val="minor"/>
    </font>
    <font>
      <sz val="6"/>
      <name val="Calibri"/>
      <family val="2"/>
      <scheme val="minor"/>
    </font>
    <font>
      <b/>
      <sz val="8"/>
      <color indexed="8"/>
      <name val="Calibri"/>
      <family val="2"/>
      <scheme val="minor"/>
    </font>
    <font>
      <b/>
      <sz val="11"/>
      <name val="Calibri"/>
      <family val="2"/>
      <scheme val="minor"/>
    </font>
    <font>
      <b/>
      <sz val="11"/>
      <color indexed="8"/>
      <name val="Calibri"/>
      <family val="2"/>
      <scheme val="minor"/>
    </font>
    <font>
      <b/>
      <sz val="11"/>
      <color indexed="9"/>
      <name val="Calibri"/>
      <family val="2"/>
      <scheme val="minor"/>
    </font>
    <font>
      <i/>
      <sz val="7"/>
      <color indexed="8"/>
      <name val="Calibri"/>
      <family val="2"/>
      <scheme val="minor"/>
    </font>
    <font>
      <u/>
      <sz val="11"/>
      <name val="Calibri"/>
      <family val="2"/>
      <scheme val="minor"/>
    </font>
    <font>
      <sz val="8"/>
      <color indexed="63"/>
      <name val="Calibri"/>
      <family val="2"/>
      <scheme val="minor"/>
    </font>
    <font>
      <b/>
      <sz val="10"/>
      <name val="Calibri"/>
      <family val="2"/>
      <scheme val="minor"/>
    </font>
    <font>
      <sz val="10"/>
      <name val="Calibri"/>
      <family val="2"/>
      <scheme val="minor"/>
    </font>
    <font>
      <i/>
      <sz val="7"/>
      <name val="Calibri"/>
      <family val="2"/>
      <scheme val="minor"/>
    </font>
    <font>
      <b/>
      <u/>
      <sz val="8"/>
      <color theme="1"/>
      <name val="Calibri"/>
      <family val="2"/>
      <scheme val="minor"/>
    </font>
    <font>
      <b/>
      <sz val="12"/>
      <name val="Calibri"/>
      <family val="2"/>
      <scheme val="minor"/>
    </font>
    <font>
      <b/>
      <sz val="9"/>
      <color theme="0"/>
      <name val="Calibri"/>
      <family val="2"/>
      <scheme val="minor"/>
    </font>
    <font>
      <b/>
      <i/>
      <sz val="8"/>
      <name val="Calibri"/>
      <family val="2"/>
      <scheme val="minor"/>
    </font>
    <font>
      <i/>
      <sz val="8"/>
      <name val="Calibri"/>
      <family val="2"/>
      <scheme val="minor"/>
    </font>
    <font>
      <u/>
      <sz val="11"/>
      <color theme="10"/>
      <name val="Calibri"/>
      <family val="2"/>
      <scheme val="minor"/>
    </font>
    <font>
      <sz val="6"/>
      <name val="Calibri"/>
      <family val="2"/>
    </font>
    <font>
      <sz val="10"/>
      <name val="Calibri"/>
      <family val="2"/>
    </font>
    <font>
      <b/>
      <sz val="18"/>
      <name val="Calibri"/>
      <family val="2"/>
    </font>
    <font>
      <sz val="8"/>
      <color indexed="9"/>
      <name val="Calibri"/>
      <family val="2"/>
    </font>
    <font>
      <sz val="10"/>
      <color indexed="9"/>
      <name val="Calibri"/>
      <family val="2"/>
    </font>
    <font>
      <sz val="12"/>
      <name val="Calibri"/>
      <family val="2"/>
    </font>
    <font>
      <sz val="8"/>
      <name val="Verdana"/>
      <family val="2"/>
    </font>
    <font>
      <sz val="6"/>
      <color indexed="8"/>
      <name val="Calibri"/>
      <family val="2"/>
    </font>
    <font>
      <sz val="9"/>
      <color indexed="8"/>
      <name val="Calibri"/>
      <family val="2"/>
    </font>
    <font>
      <sz val="11"/>
      <color indexed="8"/>
      <name val="Calibri"/>
      <family val="2"/>
    </font>
    <font>
      <b/>
      <sz val="11"/>
      <color indexed="8"/>
      <name val="Calibri"/>
      <family val="2"/>
    </font>
    <font>
      <b/>
      <sz val="11"/>
      <color indexed="8"/>
      <name val="Arial"/>
      <family val="2"/>
    </font>
    <font>
      <sz val="8"/>
      <color indexed="21"/>
      <name val="Calibri"/>
      <family val="2"/>
    </font>
    <font>
      <sz val="6"/>
      <color rgb="FFFF0000"/>
      <name val="Calibri"/>
      <family val="2"/>
      <scheme val="minor"/>
    </font>
    <font>
      <sz val="6"/>
      <color indexed="8"/>
      <name val="新細明體"/>
      <family val="2"/>
      <charset val="136"/>
    </font>
  </fonts>
  <fills count="10">
    <fill>
      <patternFill patternType="none"/>
    </fill>
    <fill>
      <patternFill patternType="gray125"/>
    </fill>
    <fill>
      <patternFill patternType="solid">
        <fgColor rgb="FF339966"/>
        <bgColor indexed="64"/>
      </patternFill>
    </fill>
    <fill>
      <patternFill patternType="solid">
        <fgColor rgb="FFFFFFFF"/>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808080"/>
        <bgColor indexed="64"/>
      </patternFill>
    </fill>
    <fill>
      <patternFill patternType="solid">
        <fgColor indexed="9"/>
        <bgColor indexed="64"/>
      </patternFill>
    </fill>
    <fill>
      <patternFill patternType="solid">
        <fgColor indexed="57"/>
        <bgColor indexed="64"/>
      </patternFill>
    </fill>
  </fills>
  <borders count="56">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indexed="64"/>
      </top>
      <bottom style="thin">
        <color indexed="64"/>
      </bottom>
      <diagonal/>
    </border>
    <border>
      <left style="medium">
        <color auto="1"/>
      </left>
      <right/>
      <top style="thin">
        <color indexed="64"/>
      </top>
      <bottom style="thin">
        <color indexed="64"/>
      </bottom>
      <diagonal/>
    </border>
    <border>
      <left/>
      <right style="medium">
        <color auto="1"/>
      </right>
      <top/>
      <bottom style="thin">
        <color indexed="64"/>
      </bottom>
      <diagonal/>
    </border>
    <border>
      <left style="medium">
        <color auto="1"/>
      </left>
      <right/>
      <top/>
      <bottom style="thin">
        <color indexed="64"/>
      </bottom>
      <diagonal/>
    </border>
    <border>
      <left style="thin">
        <color indexed="64"/>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n">
        <color rgb="FF000000"/>
      </left>
      <right style="thick">
        <color indexed="64"/>
      </right>
      <top style="thick">
        <color indexed="64"/>
      </top>
      <bottom style="thick">
        <color indexed="64"/>
      </bottom>
      <diagonal/>
    </border>
    <border>
      <left style="thick">
        <color indexed="64"/>
      </left>
      <right style="thin">
        <color rgb="FF000000"/>
      </right>
      <top style="thick">
        <color indexed="64"/>
      </top>
      <bottom style="thick">
        <color indexed="64"/>
      </bottom>
      <diagonal/>
    </border>
    <border>
      <left/>
      <right/>
      <top style="thick">
        <color indexed="64"/>
      </top>
      <bottom/>
      <diagonal/>
    </border>
    <border>
      <left style="thin">
        <color rgb="FF000000"/>
      </left>
      <right style="thin">
        <color rgb="FF000000"/>
      </right>
      <top style="thick">
        <color indexed="64"/>
      </top>
      <bottom style="thick">
        <color indexed="64"/>
      </bottom>
      <diagonal/>
    </border>
    <border>
      <left style="thin">
        <color indexed="64"/>
      </left>
      <right/>
      <top/>
      <bottom/>
      <diagonal/>
    </border>
  </borders>
  <cellStyleXfs count="7">
    <xf numFmtId="0" fontId="0" fillId="0" borderId="0"/>
    <xf numFmtId="0" fontId="1" fillId="0" borderId="0" applyNumberFormat="0" applyFill="0" applyBorder="0" applyProtection="0">
      <alignment vertical="top" wrapText="1"/>
    </xf>
    <xf numFmtId="9" fontId="2" fillId="0" borderId="0" applyFont="0" applyFill="0" applyBorder="0" applyAlignment="0" applyProtection="0"/>
    <xf numFmtId="0" fontId="6" fillId="0" borderId="0" applyNumberFormat="0" applyFill="0" applyBorder="0" applyAlignment="0" applyProtection="0">
      <alignment vertical="top"/>
      <protection locked="0"/>
    </xf>
    <xf numFmtId="44" fontId="2" fillId="0" borderId="0" applyFont="0" applyFill="0" applyBorder="0" applyAlignment="0" applyProtection="0"/>
    <xf numFmtId="43" fontId="2" fillId="0" borderId="0" applyFont="0" applyFill="0" applyBorder="0" applyAlignment="0" applyProtection="0"/>
    <xf numFmtId="0" fontId="63" fillId="0" borderId="0" applyNumberFormat="0" applyFill="0" applyBorder="0" applyAlignment="0" applyProtection="0"/>
  </cellStyleXfs>
  <cellXfs count="685">
    <xf numFmtId="0" fontId="0" fillId="0" borderId="0" xfId="0"/>
    <xf numFmtId="0" fontId="1" fillId="0" borderId="0" xfId="1">
      <alignment vertical="top" wrapText="1"/>
    </xf>
    <xf numFmtId="0" fontId="5" fillId="0" borderId="0" xfId="1" applyFont="1">
      <alignment vertical="top" wrapText="1"/>
    </xf>
    <xf numFmtId="0" fontId="4" fillId="0" borderId="0" xfId="0" applyFont="1" applyAlignment="1">
      <alignment vertical="top" wrapText="1"/>
    </xf>
    <xf numFmtId="0" fontId="3" fillId="2" borderId="0" xfId="0" applyFont="1" applyFill="1" applyAlignment="1"/>
    <xf numFmtId="0" fontId="1" fillId="0" borderId="0" xfId="1" applyAlignment="1">
      <alignment vertical="top" wrapText="1"/>
    </xf>
    <xf numFmtId="0" fontId="12" fillId="0" borderId="0" xfId="0" applyFont="1"/>
    <xf numFmtId="0" fontId="14" fillId="2" borderId="0" xfId="0" applyFont="1" applyFill="1"/>
    <xf numFmtId="0" fontId="12" fillId="0" borderId="0" xfId="0" applyFont="1" applyBorder="1"/>
    <xf numFmtId="3" fontId="12" fillId="0" borderId="0" xfId="0" applyNumberFormat="1" applyFont="1" applyBorder="1"/>
    <xf numFmtId="10" fontId="12" fillId="0" borderId="0" xfId="2" applyNumberFormat="1" applyFont="1" applyBorder="1"/>
    <xf numFmtId="0" fontId="16" fillId="0" borderId="0" xfId="0" applyFont="1"/>
    <xf numFmtId="0" fontId="17" fillId="0" borderId="0" xfId="0" applyFont="1"/>
    <xf numFmtId="0" fontId="21" fillId="0" borderId="0" xfId="0" applyFont="1"/>
    <xf numFmtId="0" fontId="0" fillId="0" borderId="0" xfId="0" applyFont="1"/>
    <xf numFmtId="0" fontId="21" fillId="0" borderId="0" xfId="0" applyFont="1" applyAlignment="1"/>
    <xf numFmtId="0" fontId="0" fillId="0" borderId="0" xfId="0" applyFont="1" applyAlignment="1"/>
    <xf numFmtId="0" fontId="23" fillId="0" borderId="0" xfId="0" applyFont="1" applyFill="1"/>
    <xf numFmtId="0" fontId="12" fillId="0" borderId="0" xfId="0" applyFont="1" applyAlignment="1">
      <alignment horizontal="left"/>
    </xf>
    <xf numFmtId="0" fontId="12" fillId="5" borderId="0" xfId="0" applyFont="1" applyFill="1"/>
    <xf numFmtId="0" fontId="13" fillId="5" borderId="0" xfId="0" applyFont="1" applyFill="1"/>
    <xf numFmtId="0" fontId="12" fillId="0" borderId="0" xfId="0" applyFont="1" applyAlignment="1">
      <alignment wrapText="1"/>
    </xf>
    <xf numFmtId="0" fontId="21" fillId="5" borderId="0" xfId="0" applyFont="1" applyFill="1"/>
    <xf numFmtId="0" fontId="10" fillId="2" borderId="0" xfId="0" applyFont="1" applyFill="1"/>
    <xf numFmtId="0" fontId="9" fillId="5" borderId="0" xfId="0" applyFont="1" applyFill="1"/>
    <xf numFmtId="0" fontId="24" fillId="5" borderId="0" xfId="0" applyFont="1" applyFill="1"/>
    <xf numFmtId="0" fontId="9" fillId="0" borderId="0" xfId="0" applyFont="1"/>
    <xf numFmtId="0" fontId="0" fillId="0" borderId="0" xfId="0" applyBorder="1"/>
    <xf numFmtId="174" fontId="0" fillId="0" borderId="0" xfId="0" applyNumberFormat="1" applyBorder="1"/>
    <xf numFmtId="0" fontId="0" fillId="0" borderId="0" xfId="0" applyAlignment="1">
      <alignment horizontal="center"/>
    </xf>
    <xf numFmtId="0" fontId="0" fillId="5" borderId="0" xfId="0" applyFill="1"/>
    <xf numFmtId="0" fontId="12" fillId="5" borderId="7" xfId="0" applyFont="1" applyFill="1" applyBorder="1"/>
    <xf numFmtId="0" fontId="11" fillId="5" borderId="7" xfId="0" applyFont="1" applyFill="1" applyBorder="1" applyAlignment="1">
      <alignment horizontal="center"/>
    </xf>
    <xf numFmtId="3" fontId="12" fillId="5" borderId="7" xfId="0" applyNumberFormat="1" applyFont="1" applyFill="1" applyBorder="1"/>
    <xf numFmtId="3" fontId="15" fillId="5" borderId="7" xfId="0" applyNumberFormat="1" applyFont="1" applyFill="1" applyBorder="1"/>
    <xf numFmtId="167" fontId="12" fillId="5" borderId="7" xfId="2" applyNumberFormat="1" applyFont="1" applyFill="1" applyBorder="1"/>
    <xf numFmtId="0" fontId="11" fillId="5" borderId="7" xfId="0" applyFont="1" applyFill="1" applyBorder="1"/>
    <xf numFmtId="173" fontId="12" fillId="5" borderId="7" xfId="5" applyNumberFormat="1" applyFont="1" applyFill="1" applyBorder="1"/>
    <xf numFmtId="9" fontId="12" fillId="5" borderId="7" xfId="2" applyFont="1" applyFill="1" applyBorder="1"/>
    <xf numFmtId="3" fontId="12" fillId="5" borderId="7" xfId="0" applyNumberFormat="1" applyFont="1" applyFill="1" applyBorder="1" applyAlignment="1">
      <alignment horizontal="center"/>
    </xf>
    <xf numFmtId="0" fontId="12" fillId="5" borderId="7" xfId="0" applyFont="1" applyFill="1" applyBorder="1" applyAlignment="1">
      <alignment horizontal="center"/>
    </xf>
    <xf numFmtId="3" fontId="15" fillId="5" borderId="7" xfId="0" applyNumberFormat="1" applyFont="1" applyFill="1" applyBorder="1" applyAlignment="1">
      <alignment horizontal="center"/>
    </xf>
    <xf numFmtId="0" fontId="11" fillId="5" borderId="10" xfId="0" applyFont="1" applyFill="1" applyBorder="1" applyAlignment="1">
      <alignment horizontal="center"/>
    </xf>
    <xf numFmtId="0" fontId="25" fillId="2" borderId="0" xfId="0" applyFont="1" applyFill="1"/>
    <xf numFmtId="0" fontId="19" fillId="5" borderId="0" xfId="0" applyFont="1" applyFill="1"/>
    <xf numFmtId="0" fontId="16" fillId="5" borderId="0" xfId="0" applyFont="1" applyFill="1"/>
    <xf numFmtId="0" fontId="0" fillId="5" borderId="0" xfId="0" applyFont="1" applyFill="1"/>
    <xf numFmtId="0" fontId="11" fillId="5" borderId="0" xfId="0" applyFont="1" applyFill="1" applyBorder="1" applyAlignment="1">
      <alignment horizontal="center"/>
    </xf>
    <xf numFmtId="0" fontId="11" fillId="5" borderId="7" xfId="0" applyFont="1" applyFill="1" applyBorder="1" applyAlignment="1">
      <alignment wrapText="1"/>
    </xf>
    <xf numFmtId="173" fontId="11" fillId="5" borderId="7" xfId="5" applyNumberFormat="1" applyFont="1" applyFill="1" applyBorder="1"/>
    <xf numFmtId="3" fontId="12" fillId="5" borderId="0" xfId="0" applyNumberFormat="1" applyFont="1" applyFill="1" applyBorder="1"/>
    <xf numFmtId="167" fontId="12" fillId="5" borderId="0" xfId="2" applyNumberFormat="1" applyFont="1" applyFill="1" applyBorder="1"/>
    <xf numFmtId="3" fontId="15" fillId="5" borderId="0" xfId="0" applyNumberFormat="1" applyFont="1" applyFill="1" applyBorder="1"/>
    <xf numFmtId="10" fontId="12" fillId="5" borderId="0" xfId="2" applyNumberFormat="1" applyFont="1" applyFill="1" applyBorder="1"/>
    <xf numFmtId="0" fontId="12" fillId="5" borderId="0" xfId="0" applyFont="1" applyFill="1" applyBorder="1"/>
    <xf numFmtId="10" fontId="12" fillId="5" borderId="7" xfId="0" applyNumberFormat="1" applyFont="1" applyFill="1" applyBorder="1"/>
    <xf numFmtId="1" fontId="12" fillId="5" borderId="7" xfId="0" applyNumberFormat="1" applyFont="1" applyFill="1" applyBorder="1"/>
    <xf numFmtId="0" fontId="12" fillId="5" borderId="11" xfId="0" applyFont="1" applyFill="1" applyBorder="1"/>
    <xf numFmtId="0" fontId="12" fillId="5" borderId="12" xfId="0" applyFont="1" applyFill="1" applyBorder="1"/>
    <xf numFmtId="0" fontId="12" fillId="5" borderId="13" xfId="0" applyFont="1" applyFill="1" applyBorder="1"/>
    <xf numFmtId="0" fontId="11" fillId="5" borderId="14" xfId="0" applyFont="1" applyFill="1" applyBorder="1"/>
    <xf numFmtId="0" fontId="11" fillId="5" borderId="15" xfId="0" applyFont="1" applyFill="1" applyBorder="1" applyAlignment="1">
      <alignment horizontal="center"/>
    </xf>
    <xf numFmtId="0" fontId="11" fillId="5" borderId="16" xfId="0" applyFont="1" applyFill="1" applyBorder="1" applyAlignment="1">
      <alignment horizontal="center"/>
    </xf>
    <xf numFmtId="0" fontId="12" fillId="5" borderId="15" xfId="0" applyFont="1" applyFill="1" applyBorder="1"/>
    <xf numFmtId="10" fontId="12" fillId="5" borderId="15" xfId="0" applyNumberFormat="1" applyFont="1" applyFill="1" applyBorder="1"/>
    <xf numFmtId="10" fontId="11" fillId="5" borderId="7" xfId="0" applyNumberFormat="1" applyFont="1" applyFill="1" applyBorder="1"/>
    <xf numFmtId="0" fontId="11" fillId="5" borderId="0" xfId="0" applyFont="1" applyFill="1" applyBorder="1"/>
    <xf numFmtId="0" fontId="16" fillId="5" borderId="0" xfId="0" applyFont="1" applyFill="1" applyBorder="1"/>
    <xf numFmtId="0" fontId="16" fillId="5" borderId="0" xfId="0" applyFont="1" applyFill="1" applyAlignment="1"/>
    <xf numFmtId="0" fontId="12" fillId="5" borderId="7" xfId="0" applyFont="1" applyFill="1" applyBorder="1" applyAlignment="1"/>
    <xf numFmtId="0" fontId="12" fillId="5" borderId="7" xfId="0" applyFont="1" applyFill="1" applyBorder="1" applyAlignment="1">
      <alignment horizontal="right"/>
    </xf>
    <xf numFmtId="10" fontId="12" fillId="5" borderId="7" xfId="0" applyNumberFormat="1" applyFont="1" applyFill="1" applyBorder="1" applyAlignment="1">
      <alignment horizontal="right"/>
    </xf>
    <xf numFmtId="0" fontId="16" fillId="5" borderId="0" xfId="0" applyFont="1" applyFill="1" applyBorder="1" applyAlignment="1"/>
    <xf numFmtId="10" fontId="16" fillId="5" borderId="0" xfId="0" applyNumberFormat="1" applyFont="1" applyFill="1" applyBorder="1" applyAlignment="1"/>
    <xf numFmtId="0" fontId="18" fillId="5" borderId="0" xfId="0" applyFont="1" applyFill="1" applyBorder="1"/>
    <xf numFmtId="3" fontId="12" fillId="5" borderId="7" xfId="0" applyNumberFormat="1" applyFont="1" applyFill="1" applyBorder="1" applyAlignment="1">
      <alignment horizontal="right"/>
    </xf>
    <xf numFmtId="167" fontId="12" fillId="5" borderId="7" xfId="2" applyNumberFormat="1" applyFont="1" applyFill="1" applyBorder="1" applyAlignment="1">
      <alignment horizontal="right"/>
    </xf>
    <xf numFmtId="3" fontId="12" fillId="5" borderId="0" xfId="0" applyNumberFormat="1" applyFont="1" applyFill="1" applyAlignment="1">
      <alignment horizontal="right"/>
    </xf>
    <xf numFmtId="3" fontId="15" fillId="5" borderId="7" xfId="0" applyNumberFormat="1" applyFont="1" applyFill="1" applyBorder="1" applyAlignment="1">
      <alignment horizontal="right"/>
    </xf>
    <xf numFmtId="10" fontId="12" fillId="6" borderId="7" xfId="2" applyNumberFormat="1" applyFont="1" applyFill="1" applyBorder="1" applyAlignment="1">
      <alignment horizontal="right"/>
    </xf>
    <xf numFmtId="167" fontId="12" fillId="5" borderId="10" xfId="2" applyNumberFormat="1" applyFont="1" applyFill="1" applyBorder="1" applyAlignment="1">
      <alignment horizontal="right"/>
    </xf>
    <xf numFmtId="0" fontId="12" fillId="5" borderId="0" xfId="0" applyFont="1" applyFill="1" applyAlignment="1">
      <alignment horizontal="right"/>
    </xf>
    <xf numFmtId="0" fontId="7" fillId="5" borderId="0" xfId="0" applyFont="1" applyFill="1"/>
    <xf numFmtId="0" fontId="7" fillId="5" borderId="0" xfId="0" applyFont="1" applyFill="1" applyBorder="1"/>
    <xf numFmtId="0" fontId="12" fillId="5" borderId="0" xfId="0" applyFont="1" applyFill="1" applyAlignment="1"/>
    <xf numFmtId="9" fontId="12" fillId="5" borderId="7" xfId="0" applyNumberFormat="1" applyFont="1" applyFill="1" applyBorder="1" applyAlignment="1"/>
    <xf numFmtId="0" fontId="12" fillId="5" borderId="0" xfId="0" applyFont="1" applyFill="1" applyBorder="1" applyAlignment="1"/>
    <xf numFmtId="10" fontId="12" fillId="5" borderId="0" xfId="0" applyNumberFormat="1" applyFont="1" applyFill="1" applyBorder="1" applyAlignment="1"/>
    <xf numFmtId="0" fontId="15" fillId="5" borderId="0" xfId="0" applyFont="1" applyFill="1" applyBorder="1" applyAlignment="1"/>
    <xf numFmtId="173" fontId="12" fillId="5" borderId="7" xfId="5" applyNumberFormat="1" applyFont="1" applyFill="1" applyBorder="1" applyAlignment="1">
      <alignment horizontal="right"/>
    </xf>
    <xf numFmtId="0" fontId="10" fillId="2" borderId="0" xfId="0" applyFont="1" applyFill="1" applyAlignment="1">
      <alignment horizontal="center"/>
    </xf>
    <xf numFmtId="0" fontId="7" fillId="0" borderId="0" xfId="0" applyFont="1"/>
    <xf numFmtId="0" fontId="7" fillId="0" borderId="0" xfId="0" applyFont="1" applyAlignment="1">
      <alignment horizontal="left"/>
    </xf>
    <xf numFmtId="0" fontId="7" fillId="0" borderId="0" xfId="0" applyFont="1" applyBorder="1" applyAlignment="1">
      <alignment horizontal="left"/>
    </xf>
    <xf numFmtId="0" fontId="7" fillId="0" borderId="0" xfId="0" applyFont="1" applyBorder="1"/>
    <xf numFmtId="0" fontId="0" fillId="0" borderId="0" xfId="0" applyFont="1" applyBorder="1"/>
    <xf numFmtId="0" fontId="30" fillId="5" borderId="0" xfId="0" applyFont="1" applyFill="1"/>
    <xf numFmtId="0" fontId="15" fillId="5" borderId="0" xfId="0" applyFont="1" applyFill="1"/>
    <xf numFmtId="0" fontId="12" fillId="5" borderId="7" xfId="0" applyFont="1" applyFill="1" applyBorder="1" applyAlignment="1">
      <alignment horizontal="left"/>
    </xf>
    <xf numFmtId="3" fontId="12" fillId="5" borderId="7" xfId="0" applyNumberFormat="1" applyFont="1" applyFill="1" applyBorder="1" applyAlignment="1">
      <alignment horizontal="left"/>
    </xf>
    <xf numFmtId="167" fontId="12" fillId="5" borderId="7" xfId="2" applyNumberFormat="1" applyFont="1" applyFill="1" applyBorder="1" applyAlignment="1">
      <alignment horizontal="left"/>
    </xf>
    <xf numFmtId="10" fontId="12" fillId="5" borderId="7" xfId="2" applyNumberFormat="1" applyFont="1" applyFill="1" applyBorder="1" applyAlignment="1">
      <alignment horizontal="left"/>
    </xf>
    <xf numFmtId="0" fontId="12" fillId="5" borderId="0" xfId="0" applyFont="1" applyFill="1" applyBorder="1" applyAlignment="1">
      <alignment horizontal="left"/>
    </xf>
    <xf numFmtId="3" fontId="12" fillId="5" borderId="0" xfId="0" applyNumberFormat="1" applyFont="1" applyFill="1" applyBorder="1" applyAlignment="1">
      <alignment horizontal="left"/>
    </xf>
    <xf numFmtId="3" fontId="15" fillId="5" borderId="0" xfId="0" applyNumberFormat="1" applyFont="1" applyFill="1" applyBorder="1" applyAlignment="1">
      <alignment horizontal="left"/>
    </xf>
    <xf numFmtId="10" fontId="12" fillId="5" borderId="0" xfId="2" applyNumberFormat="1" applyFont="1" applyFill="1" applyBorder="1" applyAlignment="1">
      <alignment horizontal="left"/>
    </xf>
    <xf numFmtId="167" fontId="12" fillId="5" borderId="0" xfId="2" applyNumberFormat="1" applyFont="1" applyFill="1" applyBorder="1" applyAlignment="1">
      <alignment horizontal="left"/>
    </xf>
    <xf numFmtId="0" fontId="12" fillId="5" borderId="7" xfId="0" applyFont="1" applyFill="1" applyBorder="1" applyAlignment="1">
      <alignment horizontal="left" wrapText="1"/>
    </xf>
    <xf numFmtId="9" fontId="12" fillId="5" borderId="7" xfId="0" applyNumberFormat="1" applyFont="1" applyFill="1" applyBorder="1" applyAlignment="1">
      <alignment horizontal="left"/>
    </xf>
    <xf numFmtId="3" fontId="12" fillId="5" borderId="0" xfId="0" applyNumberFormat="1" applyFont="1" applyFill="1" applyBorder="1" applyAlignment="1">
      <alignment horizontal="center"/>
    </xf>
    <xf numFmtId="0" fontId="11" fillId="5" borderId="0" xfId="0" applyFont="1" applyFill="1" applyBorder="1" applyAlignment="1">
      <alignment horizontal="left"/>
    </xf>
    <xf numFmtId="0" fontId="31" fillId="5" borderId="0" xfId="0" applyFont="1" applyFill="1"/>
    <xf numFmtId="0" fontId="10" fillId="2" borderId="0" xfId="0" applyFont="1" applyFill="1" applyAlignment="1"/>
    <xf numFmtId="0" fontId="9" fillId="0" borderId="0" xfId="0" applyFont="1" applyAlignment="1"/>
    <xf numFmtId="0" fontId="7" fillId="0" borderId="0" xfId="0" applyFont="1" applyAlignment="1"/>
    <xf numFmtId="0" fontId="0" fillId="0" borderId="0" xfId="0" applyFont="1" applyBorder="1" applyAlignment="1"/>
    <xf numFmtId="0" fontId="32" fillId="5" borderId="4" xfId="0" applyFont="1" applyFill="1" applyBorder="1" applyAlignment="1">
      <alignment horizontal="left" vertical="top" wrapText="1"/>
    </xf>
    <xf numFmtId="0" fontId="12" fillId="5" borderId="4" xfId="0" applyFont="1" applyFill="1" applyBorder="1" applyAlignment="1">
      <alignment horizontal="left" vertical="top" wrapText="1"/>
    </xf>
    <xf numFmtId="0" fontId="32" fillId="5" borderId="6" xfId="0" applyFont="1" applyFill="1" applyBorder="1" applyAlignment="1">
      <alignment horizontal="left" vertical="top" wrapText="1"/>
    </xf>
    <xf numFmtId="0" fontId="32" fillId="5" borderId="7" xfId="0" applyFont="1" applyFill="1" applyBorder="1" applyAlignment="1">
      <alignment horizontal="left" vertical="top" wrapText="1"/>
    </xf>
    <xf numFmtId="0" fontId="32" fillId="5" borderId="0" xfId="0" applyFont="1" applyFill="1" applyBorder="1" applyAlignment="1">
      <alignment horizontal="left" vertical="top" wrapText="1"/>
    </xf>
    <xf numFmtId="0" fontId="22" fillId="5" borderId="0" xfId="0" applyFont="1" applyFill="1" applyAlignment="1"/>
    <xf numFmtId="0" fontId="0" fillId="5" borderId="0" xfId="0" applyFont="1" applyFill="1" applyAlignment="1"/>
    <xf numFmtId="0" fontId="19" fillId="5" borderId="0" xfId="0" applyFont="1" applyFill="1" applyAlignment="1"/>
    <xf numFmtId="0" fontId="32" fillId="5" borderId="4" xfId="0" applyFont="1" applyFill="1" applyBorder="1" applyAlignment="1">
      <alignment horizontal="center" vertical="center"/>
    </xf>
    <xf numFmtId="0" fontId="12" fillId="5" borderId="4"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7" xfId="0" applyFont="1" applyFill="1" applyBorder="1" applyAlignment="1">
      <alignment horizontal="left" vertical="center"/>
    </xf>
    <xf numFmtId="0" fontId="32" fillId="5" borderId="7" xfId="0" applyFont="1" applyFill="1" applyBorder="1" applyAlignment="1">
      <alignment horizontal="center" vertical="center"/>
    </xf>
    <xf numFmtId="0" fontId="32" fillId="5" borderId="0" xfId="0" applyFont="1" applyFill="1" applyBorder="1" applyAlignment="1">
      <alignment horizontal="left" vertical="center"/>
    </xf>
    <xf numFmtId="0" fontId="32" fillId="5" borderId="0" xfId="0" applyFont="1" applyFill="1" applyBorder="1" applyAlignment="1">
      <alignment horizontal="center" vertical="center"/>
    </xf>
    <xf numFmtId="0" fontId="12" fillId="5" borderId="7" xfId="0" applyFont="1" applyFill="1" applyBorder="1" applyAlignment="1">
      <alignment vertical="center"/>
    </xf>
    <xf numFmtId="0" fontId="32" fillId="5" borderId="19"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29" xfId="0" applyFont="1" applyFill="1" applyBorder="1" applyAlignment="1">
      <alignment horizontal="center" vertical="center"/>
    </xf>
    <xf numFmtId="0" fontId="32" fillId="5" borderId="29" xfId="0" applyFont="1" applyFill="1" applyBorder="1" applyAlignment="1">
      <alignment horizontal="left" vertical="center"/>
    </xf>
    <xf numFmtId="0" fontId="32" fillId="5" borderId="29" xfId="0" applyFont="1" applyFill="1" applyBorder="1" applyAlignment="1">
      <alignment horizontal="left" vertical="top" wrapText="1"/>
    </xf>
    <xf numFmtId="0" fontId="12" fillId="5" borderId="1" xfId="0" applyFont="1" applyFill="1" applyBorder="1" applyAlignment="1">
      <alignment horizontal="center" vertical="center"/>
    </xf>
    <xf numFmtId="0" fontId="32" fillId="5" borderId="1" xfId="0" applyFont="1" applyFill="1" applyBorder="1" applyAlignment="1">
      <alignment horizontal="left" vertical="top" wrapText="1"/>
    </xf>
    <xf numFmtId="0" fontId="12" fillId="5" borderId="1" xfId="0" applyFont="1" applyFill="1" applyBorder="1" applyAlignment="1">
      <alignment horizontal="left" vertical="top" wrapText="1"/>
    </xf>
    <xf numFmtId="0" fontId="9" fillId="5" borderId="0" xfId="0" applyFont="1" applyFill="1" applyBorder="1" applyAlignment="1"/>
    <xf numFmtId="0" fontId="33" fillId="5" borderId="0" xfId="0" applyFont="1" applyFill="1" applyBorder="1" applyAlignment="1">
      <alignment horizontal="left" vertical="top"/>
    </xf>
    <xf numFmtId="0" fontId="12" fillId="5" borderId="0" xfId="0" applyFont="1" applyFill="1" applyBorder="1" applyAlignment="1">
      <alignment horizontal="center" vertical="top"/>
    </xf>
    <xf numFmtId="0" fontId="12" fillId="5" borderId="0" xfId="0" applyFont="1" applyFill="1" applyBorder="1" applyAlignment="1">
      <alignment horizontal="left" vertical="top" wrapText="1"/>
    </xf>
    <xf numFmtId="0" fontId="33" fillId="5" borderId="0" xfId="0" applyFont="1" applyFill="1" applyBorder="1" applyAlignment="1">
      <alignment horizontal="left" vertical="center"/>
    </xf>
    <xf numFmtId="0" fontId="32" fillId="5" borderId="0" xfId="0" applyFont="1" applyFill="1" applyBorder="1" applyAlignment="1">
      <alignment horizontal="left" vertical="center" wrapText="1"/>
    </xf>
    <xf numFmtId="0" fontId="32" fillId="5" borderId="7" xfId="0" applyFont="1" applyFill="1" applyBorder="1" applyAlignment="1">
      <alignment horizontal="left" vertical="center" wrapText="1"/>
    </xf>
    <xf numFmtId="0" fontId="12" fillId="5" borderId="19" xfId="0" applyFont="1" applyFill="1" applyBorder="1" applyAlignment="1">
      <alignment horizontal="center" vertical="center"/>
    </xf>
    <xf numFmtId="0" fontId="33" fillId="5" borderId="30" xfId="0" applyFont="1" applyFill="1" applyBorder="1" applyAlignment="1">
      <alignment horizontal="left" vertical="center"/>
    </xf>
    <xf numFmtId="0" fontId="10" fillId="2" borderId="0" xfId="0" applyFont="1" applyFill="1" applyAlignment="1">
      <alignment horizontal="right"/>
    </xf>
    <xf numFmtId="0" fontId="7" fillId="2" borderId="0" xfId="0" applyFont="1" applyFill="1"/>
    <xf numFmtId="0" fontId="34" fillId="0" borderId="0" xfId="0" applyFont="1"/>
    <xf numFmtId="0" fontId="0" fillId="2" borderId="0" xfId="0" applyFont="1" applyFill="1"/>
    <xf numFmtId="3" fontId="11" fillId="5" borderId="7" xfId="0" applyNumberFormat="1" applyFont="1" applyFill="1" applyBorder="1"/>
    <xf numFmtId="167" fontId="11" fillId="5" borderId="7" xfId="2" applyNumberFormat="1" applyFont="1" applyFill="1" applyBorder="1" applyAlignment="1">
      <alignment horizontal="center"/>
    </xf>
    <xf numFmtId="0" fontId="34" fillId="5" borderId="0" xfId="0" applyFont="1" applyFill="1"/>
    <xf numFmtId="1" fontId="12" fillId="5" borderId="7" xfId="2" applyNumberFormat="1" applyFont="1" applyFill="1" applyBorder="1"/>
    <xf numFmtId="0" fontId="24" fillId="5" borderId="0" xfId="0" applyFont="1" applyFill="1" applyAlignment="1">
      <alignment wrapText="1"/>
    </xf>
    <xf numFmtId="0" fontId="24" fillId="5" borderId="0" xfId="0" applyFont="1" applyFill="1" applyAlignment="1">
      <alignment horizontal="left" wrapText="1"/>
    </xf>
    <xf numFmtId="0" fontId="24" fillId="0" borderId="0" xfId="0" applyFont="1"/>
    <xf numFmtId="0" fontId="12" fillId="5" borderId="19" xfId="0" applyFont="1" applyFill="1" applyBorder="1"/>
    <xf numFmtId="1" fontId="12" fillId="5" borderId="0" xfId="2" applyNumberFormat="1" applyFont="1" applyFill="1" applyBorder="1"/>
    <xf numFmtId="1" fontId="12" fillId="5" borderId="0" xfId="0" applyNumberFormat="1" applyFont="1" applyFill="1" applyBorder="1"/>
    <xf numFmtId="0" fontId="22" fillId="5" borderId="0" xfId="0" applyFont="1" applyFill="1"/>
    <xf numFmtId="0" fontId="36" fillId="0" borderId="0" xfId="0" applyFont="1"/>
    <xf numFmtId="0" fontId="35" fillId="2" borderId="0" xfId="3" applyFont="1" applyFill="1" applyAlignment="1" applyProtection="1">
      <alignment horizontal="right"/>
    </xf>
    <xf numFmtId="0" fontId="23" fillId="0" borderId="0" xfId="0" applyFont="1" applyFill="1" applyBorder="1"/>
    <xf numFmtId="0" fontId="7" fillId="0" borderId="0" xfId="0" applyFont="1" applyFill="1"/>
    <xf numFmtId="0" fontId="7" fillId="0" borderId="0" xfId="0" applyFont="1" applyFill="1" applyBorder="1"/>
    <xf numFmtId="0" fontId="0" fillId="0" borderId="0" xfId="0" applyFont="1" applyFill="1"/>
    <xf numFmtId="0" fontId="37" fillId="0" borderId="0" xfId="0" applyFont="1" applyFill="1"/>
    <xf numFmtId="0" fontId="23" fillId="0" borderId="0" xfId="0" applyFont="1"/>
    <xf numFmtId="0" fontId="38" fillId="0" borderId="0" xfId="0" applyFont="1" applyFill="1"/>
    <xf numFmtId="0" fontId="38" fillId="0" borderId="0" xfId="0" applyFont="1" applyFill="1" applyBorder="1"/>
    <xf numFmtId="3" fontId="30" fillId="5" borderId="7" xfId="0" applyNumberFormat="1" applyFont="1" applyFill="1" applyBorder="1"/>
    <xf numFmtId="1" fontId="11" fillId="5" borderId="7" xfId="2" applyNumberFormat="1" applyFont="1" applyFill="1" applyBorder="1" applyAlignment="1">
      <alignment horizontal="center"/>
    </xf>
    <xf numFmtId="3" fontId="15" fillId="5" borderId="15" xfId="0" applyNumberFormat="1" applyFont="1" applyFill="1" applyBorder="1"/>
    <xf numFmtId="1" fontId="12" fillId="5" borderId="15" xfId="2" applyNumberFormat="1" applyFont="1" applyFill="1" applyBorder="1"/>
    <xf numFmtId="1" fontId="12" fillId="5" borderId="15" xfId="0" applyNumberFormat="1" applyFont="1" applyFill="1" applyBorder="1"/>
    <xf numFmtId="3" fontId="15" fillId="5" borderId="31" xfId="0" applyNumberFormat="1" applyFont="1" applyFill="1" applyBorder="1"/>
    <xf numFmtId="1" fontId="12" fillId="5" borderId="31" xfId="2" applyNumberFormat="1" applyFont="1" applyFill="1" applyBorder="1"/>
    <xf numFmtId="1" fontId="12" fillId="5" borderId="31" xfId="0" applyNumberFormat="1" applyFont="1" applyFill="1" applyBorder="1"/>
    <xf numFmtId="3" fontId="12" fillId="5" borderId="31" xfId="0" applyNumberFormat="1" applyFont="1" applyFill="1" applyBorder="1"/>
    <xf numFmtId="0" fontId="12" fillId="5" borderId="31" xfId="0" applyFont="1" applyFill="1" applyBorder="1"/>
    <xf numFmtId="3" fontId="12" fillId="5" borderId="7" xfId="0" applyNumberFormat="1" applyFont="1" applyFill="1" applyBorder="1" applyAlignment="1">
      <alignment horizontal="center" wrapText="1"/>
    </xf>
    <xf numFmtId="0" fontId="32" fillId="5" borderId="0" xfId="0" applyFont="1" applyFill="1" applyAlignment="1">
      <alignment horizontal="left"/>
    </xf>
    <xf numFmtId="0" fontId="14" fillId="5" borderId="0" xfId="0" applyFont="1" applyFill="1" applyAlignment="1"/>
    <xf numFmtId="0" fontId="39" fillId="5" borderId="0" xfId="0" applyFont="1" applyFill="1" applyAlignment="1"/>
    <xf numFmtId="0" fontId="30" fillId="5" borderId="0" xfId="0" applyFont="1" applyFill="1" applyAlignment="1"/>
    <xf numFmtId="0" fontId="15" fillId="5" borderId="0" xfId="0" applyFont="1" applyFill="1" applyAlignment="1"/>
    <xf numFmtId="0" fontId="12" fillId="0" borderId="20" xfId="0" applyFont="1" applyBorder="1"/>
    <xf numFmtId="0" fontId="11" fillId="0" borderId="20" xfId="0" applyFont="1" applyBorder="1"/>
    <xf numFmtId="0" fontId="11" fillId="0" borderId="0" xfId="0" applyFont="1" applyFill="1"/>
    <xf numFmtId="0" fontId="12" fillId="0" borderId="0" xfId="0" applyFont="1" applyAlignment="1">
      <alignment horizontal="center" vertical="center" wrapText="1"/>
    </xf>
    <xf numFmtId="0" fontId="12" fillId="0" borderId="0" xfId="0" applyFont="1" applyAlignment="1">
      <alignment vertical="top"/>
    </xf>
    <xf numFmtId="0" fontId="12" fillId="0" borderId="29" xfId="0" applyFont="1" applyBorder="1"/>
    <xf numFmtId="0" fontId="10" fillId="0" borderId="0" xfId="0" applyFont="1" applyFill="1" applyBorder="1" applyAlignment="1"/>
    <xf numFmtId="0" fontId="10" fillId="2" borderId="0" xfId="0" applyFont="1" applyFill="1" applyBorder="1" applyAlignment="1"/>
    <xf numFmtId="0" fontId="10" fillId="2" borderId="0" xfId="0" applyFont="1" applyFill="1" applyBorder="1" applyAlignment="1">
      <alignment horizontal="center"/>
    </xf>
    <xf numFmtId="0" fontId="10" fillId="0" borderId="0" xfId="0" applyFont="1" applyFill="1"/>
    <xf numFmtId="167" fontId="12" fillId="5" borderId="7" xfId="0" applyNumberFormat="1" applyFont="1" applyFill="1" applyBorder="1" applyAlignment="1">
      <alignment horizontal="center"/>
    </xf>
    <xf numFmtId="174" fontId="12" fillId="5" borderId="7" xfId="0" applyNumberFormat="1" applyFont="1" applyFill="1" applyBorder="1" applyAlignment="1">
      <alignment horizontal="center"/>
    </xf>
    <xf numFmtId="0" fontId="12" fillId="5" borderId="29" xfId="0" applyFont="1" applyFill="1" applyBorder="1"/>
    <xf numFmtId="0" fontId="11" fillId="5" borderId="7" xfId="0" applyFont="1" applyFill="1" applyBorder="1" applyAlignment="1">
      <alignment horizontal="center"/>
    </xf>
    <xf numFmtId="10" fontId="12" fillId="5" borderId="7" xfId="0" applyNumberFormat="1" applyFont="1" applyFill="1" applyBorder="1" applyAlignment="1">
      <alignment horizontal="center"/>
    </xf>
    <xf numFmtId="0" fontId="11" fillId="5" borderId="30" xfId="0" applyFont="1" applyFill="1" applyBorder="1"/>
    <xf numFmtId="2" fontId="12" fillId="5" borderId="7" xfId="0" applyNumberFormat="1" applyFont="1" applyFill="1" applyBorder="1" applyAlignment="1">
      <alignment horizontal="center"/>
    </xf>
    <xf numFmtId="0" fontId="12" fillId="5" borderId="0" xfId="0" applyFont="1" applyFill="1" applyAlignment="1">
      <alignment horizontal="center"/>
    </xf>
    <xf numFmtId="0" fontId="11" fillId="5" borderId="0" xfId="0" applyFont="1" applyFill="1"/>
    <xf numFmtId="0" fontId="41" fillId="5" borderId="0" xfId="0" applyFont="1" applyFill="1"/>
    <xf numFmtId="0" fontId="42" fillId="5" borderId="0" xfId="0" applyFont="1" applyFill="1"/>
    <xf numFmtId="0" fontId="12" fillId="5" borderId="0" xfId="0" applyFont="1" applyFill="1" applyAlignment="1">
      <alignment horizontal="center" vertical="center" wrapText="1"/>
    </xf>
    <xf numFmtId="0" fontId="12" fillId="5" borderId="0" xfId="0" applyFont="1" applyFill="1" applyAlignment="1">
      <alignment horizontal="left" indent="2"/>
    </xf>
    <xf numFmtId="0" fontId="12" fillId="5" borderId="0" xfId="0" applyFont="1" applyFill="1" applyAlignment="1">
      <alignment horizontal="left" vertical="top"/>
    </xf>
    <xf numFmtId="0" fontId="12" fillId="5" borderId="0" xfId="0" applyFont="1" applyFill="1" applyAlignment="1">
      <alignment horizontal="center" vertical="top"/>
    </xf>
    <xf numFmtId="49" fontId="12" fillId="5" borderId="0" xfId="0" applyNumberFormat="1" applyFont="1" applyFill="1" applyAlignment="1">
      <alignment horizontal="center" vertical="center"/>
    </xf>
    <xf numFmtId="0" fontId="24" fillId="5" borderId="0" xfId="0" applyFont="1" applyFill="1" applyAlignment="1">
      <alignment horizontal="center"/>
    </xf>
    <xf numFmtId="0" fontId="10" fillId="2" borderId="0" xfId="0" applyFont="1" applyFill="1" applyBorder="1"/>
    <xf numFmtId="0" fontId="12" fillId="0" borderId="0" xfId="0" applyFont="1" applyAlignment="1">
      <alignment horizontal="right"/>
    </xf>
    <xf numFmtId="0" fontId="9" fillId="5" borderId="0" xfId="0" applyFont="1" applyFill="1" applyAlignment="1">
      <alignment horizontal="center"/>
    </xf>
    <xf numFmtId="0" fontId="25" fillId="2" borderId="0" xfId="0" applyFont="1" applyFill="1" applyBorder="1" applyAlignment="1">
      <alignment horizontal="center"/>
    </xf>
    <xf numFmtId="0" fontId="25" fillId="2" borderId="0" xfId="0" applyFont="1" applyFill="1" applyAlignment="1">
      <alignment horizontal="center"/>
    </xf>
    <xf numFmtId="0" fontId="12" fillId="5" borderId="0" xfId="0" applyFont="1" applyFill="1" applyBorder="1" applyAlignment="1">
      <alignment horizontal="center"/>
    </xf>
    <xf numFmtId="167" fontId="12" fillId="5" borderId="0" xfId="0" applyNumberFormat="1" applyFont="1" applyFill="1" applyAlignment="1">
      <alignment horizontal="center"/>
    </xf>
    <xf numFmtId="0" fontId="12" fillId="5" borderId="29" xfId="0" applyFont="1" applyFill="1" applyBorder="1" applyAlignment="1">
      <alignment horizontal="center"/>
    </xf>
    <xf numFmtId="0" fontId="12" fillId="5" borderId="30" xfId="0" applyFont="1" applyFill="1" applyBorder="1" applyAlignment="1">
      <alignment horizontal="center"/>
    </xf>
    <xf numFmtId="0" fontId="11" fillId="5" borderId="0" xfId="0" applyFont="1" applyFill="1" applyAlignment="1">
      <alignment horizontal="center"/>
    </xf>
    <xf numFmtId="175" fontId="12" fillId="5" borderId="0" xfId="0" applyNumberFormat="1" applyFont="1" applyFill="1" applyAlignment="1">
      <alignment horizontal="center"/>
    </xf>
    <xf numFmtId="0" fontId="12" fillId="5" borderId="0" xfId="0" applyFont="1" applyFill="1" applyAlignment="1">
      <alignment horizontal="left"/>
    </xf>
    <xf numFmtId="164" fontId="43" fillId="5" borderId="4" xfId="0" applyNumberFormat="1" applyFont="1" applyFill="1" applyBorder="1" applyAlignment="1">
      <alignment horizontal="right" vertical="top" shrinkToFit="1"/>
    </xf>
    <xf numFmtId="165" fontId="43" fillId="5" borderId="4" xfId="0" applyNumberFormat="1" applyFont="1" applyFill="1" applyBorder="1" applyAlignment="1">
      <alignment horizontal="right" vertical="top" shrinkToFit="1"/>
    </xf>
    <xf numFmtId="0" fontId="43" fillId="5" borderId="0" xfId="0" applyFont="1" applyFill="1" applyAlignment="1">
      <alignment horizontal="left"/>
    </xf>
    <xf numFmtId="0" fontId="43" fillId="5" borderId="0" xfId="0" applyFont="1" applyFill="1" applyAlignment="1">
      <alignment horizontal="right"/>
    </xf>
    <xf numFmtId="165" fontId="28" fillId="5" borderId="4" xfId="0" applyNumberFormat="1" applyFont="1" applyFill="1" applyBorder="1" applyAlignment="1">
      <alignment horizontal="right" vertical="top" shrinkToFit="1"/>
    </xf>
    <xf numFmtId="0" fontId="26" fillId="5" borderId="0" xfId="0" applyFont="1" applyFill="1"/>
    <xf numFmtId="0" fontId="27" fillId="5" borderId="0" xfId="0" applyFont="1" applyFill="1"/>
    <xf numFmtId="0" fontId="27" fillId="2" borderId="0" xfId="0" applyFont="1" applyFill="1" applyBorder="1" applyAlignment="1">
      <alignment horizontal="left" vertical="top" shrinkToFit="1"/>
    </xf>
    <xf numFmtId="0" fontId="29" fillId="4" borderId="36" xfId="0" applyFont="1" applyFill="1" applyBorder="1" applyAlignment="1">
      <alignment horizontal="left" vertical="top" shrinkToFit="1"/>
    </xf>
    <xf numFmtId="0" fontId="28" fillId="5" borderId="39" xfId="0" applyFont="1" applyFill="1" applyBorder="1" applyAlignment="1">
      <alignment horizontal="left" vertical="top" shrinkToFit="1"/>
    </xf>
    <xf numFmtId="6" fontId="43" fillId="5" borderId="40" xfId="0" applyNumberFormat="1" applyFont="1" applyFill="1" applyBorder="1" applyAlignment="1">
      <alignment horizontal="right" shrinkToFit="1"/>
    </xf>
    <xf numFmtId="165" fontId="28" fillId="5" borderId="39" xfId="0" applyNumberFormat="1" applyFont="1" applyFill="1" applyBorder="1" applyAlignment="1">
      <alignment horizontal="left" vertical="top" shrinkToFit="1"/>
    </xf>
    <xf numFmtId="165" fontId="28" fillId="5" borderId="39" xfId="0" applyNumberFormat="1" applyFont="1" applyFill="1" applyBorder="1" applyAlignment="1">
      <alignment horizontal="left" vertical="top" wrapText="1" shrinkToFit="1"/>
    </xf>
    <xf numFmtId="165" fontId="28" fillId="5" borderId="41" xfId="0" applyNumberFormat="1" applyFont="1" applyFill="1" applyBorder="1" applyAlignment="1">
      <alignment horizontal="left" vertical="top" wrapText="1" shrinkToFit="1"/>
    </xf>
    <xf numFmtId="164" fontId="43" fillId="5" borderId="42" xfId="0" applyNumberFormat="1" applyFont="1" applyFill="1" applyBorder="1" applyAlignment="1">
      <alignment horizontal="right" vertical="top" shrinkToFit="1"/>
    </xf>
    <xf numFmtId="165" fontId="43" fillId="5" borderId="42" xfId="0" applyNumberFormat="1" applyFont="1" applyFill="1" applyBorder="1" applyAlignment="1">
      <alignment horizontal="right" vertical="top" shrinkToFit="1"/>
    </xf>
    <xf numFmtId="6" fontId="43" fillId="5" borderId="43" xfId="0" applyNumberFormat="1" applyFont="1" applyFill="1" applyBorder="1" applyAlignment="1">
      <alignment horizontal="right" shrinkToFit="1"/>
    </xf>
    <xf numFmtId="165" fontId="28" fillId="5" borderId="36" xfId="0" applyNumberFormat="1" applyFont="1" applyFill="1" applyBorder="1" applyAlignment="1">
      <alignment horizontal="left" vertical="top" wrapText="1" shrinkToFit="1"/>
    </xf>
    <xf numFmtId="165" fontId="28" fillId="5" borderId="37" xfId="0" applyNumberFormat="1" applyFont="1" applyFill="1" applyBorder="1" applyAlignment="1">
      <alignment horizontal="right" vertical="top" shrinkToFit="1"/>
    </xf>
    <xf numFmtId="165" fontId="28" fillId="5" borderId="38" xfId="0" applyNumberFormat="1" applyFont="1" applyFill="1" applyBorder="1" applyAlignment="1">
      <alignment horizontal="right" vertical="top" shrinkToFit="1"/>
    </xf>
    <xf numFmtId="165" fontId="28" fillId="5" borderId="44" xfId="0" applyNumberFormat="1" applyFont="1" applyFill="1" applyBorder="1" applyAlignment="1">
      <alignment horizontal="right" vertical="top" shrinkToFit="1"/>
    </xf>
    <xf numFmtId="165" fontId="28" fillId="5" borderId="42" xfId="0" applyNumberFormat="1" applyFont="1" applyFill="1" applyBorder="1" applyAlignment="1">
      <alignment horizontal="right" vertical="top" shrinkToFit="1"/>
    </xf>
    <xf numFmtId="165" fontId="28" fillId="5" borderId="45" xfId="0" applyNumberFormat="1" applyFont="1" applyFill="1" applyBorder="1" applyAlignment="1">
      <alignment horizontal="right" vertical="top" shrinkToFit="1"/>
    </xf>
    <xf numFmtId="165" fontId="28" fillId="5" borderId="46" xfId="0" applyNumberFormat="1" applyFont="1" applyFill="1" applyBorder="1" applyAlignment="1">
      <alignment horizontal="left" vertical="top" wrapText="1" shrinkToFit="1"/>
    </xf>
    <xf numFmtId="164" fontId="43" fillId="5" borderId="2" xfId="0" applyNumberFormat="1" applyFont="1" applyFill="1" applyBorder="1" applyAlignment="1">
      <alignment horizontal="right" vertical="top" shrinkToFit="1"/>
    </xf>
    <xf numFmtId="165" fontId="43" fillId="5" borderId="2" xfId="0" applyNumberFormat="1" applyFont="1" applyFill="1" applyBorder="1" applyAlignment="1">
      <alignment horizontal="right" vertical="top" shrinkToFit="1"/>
    </xf>
    <xf numFmtId="6" fontId="43" fillId="5" borderId="47" xfId="0" applyNumberFormat="1" applyFont="1" applyFill="1" applyBorder="1" applyAlignment="1">
      <alignment horizontal="right" shrinkToFit="1"/>
    </xf>
    <xf numFmtId="0" fontId="19" fillId="0" borderId="0" xfId="0" applyFont="1"/>
    <xf numFmtId="0" fontId="29" fillId="4" borderId="37" xfId="0" applyFont="1" applyFill="1" applyBorder="1" applyAlignment="1">
      <alignment horizontal="center" vertical="top" shrinkToFit="1"/>
    </xf>
    <xf numFmtId="0" fontId="29" fillId="4" borderId="38" xfId="0" applyFont="1" applyFill="1" applyBorder="1" applyAlignment="1">
      <alignment horizontal="center" vertical="top" shrinkToFit="1"/>
    </xf>
    <xf numFmtId="174" fontId="12" fillId="0" borderId="12" xfId="0" applyNumberFormat="1" applyFont="1" applyBorder="1"/>
    <xf numFmtId="174" fontId="12" fillId="6" borderId="15" xfId="0" applyNumberFormat="1" applyFont="1" applyFill="1" applyBorder="1"/>
    <xf numFmtId="174" fontId="12" fillId="6" borderId="48" xfId="0" applyNumberFormat="1" applyFont="1" applyFill="1" applyBorder="1"/>
    <xf numFmtId="174" fontId="12" fillId="0" borderId="7" xfId="0" applyNumberFormat="1" applyFont="1" applyBorder="1"/>
    <xf numFmtId="0" fontId="0" fillId="5" borderId="0" xfId="0" applyFill="1" applyBorder="1" applyAlignment="1">
      <alignment horizontal="left"/>
    </xf>
    <xf numFmtId="174" fontId="11" fillId="5" borderId="7" xfId="0" applyNumberFormat="1" applyFont="1" applyFill="1" applyBorder="1" applyAlignment="1">
      <alignment horizontal="center"/>
    </xf>
    <xf numFmtId="0" fontId="11" fillId="5" borderId="12" xfId="0" applyFont="1" applyFill="1" applyBorder="1"/>
    <xf numFmtId="174" fontId="12" fillId="5" borderId="49" xfId="0" applyNumberFormat="1" applyFont="1" applyFill="1" applyBorder="1"/>
    <xf numFmtId="174" fontId="12" fillId="5" borderId="12" xfId="0" applyNumberFormat="1" applyFont="1" applyFill="1" applyBorder="1"/>
    <xf numFmtId="174" fontId="12" fillId="5" borderId="7" xfId="0" applyNumberFormat="1" applyFont="1" applyFill="1" applyBorder="1"/>
    <xf numFmtId="174" fontId="12" fillId="5" borderId="0" xfId="0" applyNumberFormat="1" applyFont="1" applyFill="1" applyBorder="1"/>
    <xf numFmtId="0" fontId="12" fillId="5" borderId="18" xfId="0" applyFont="1" applyFill="1" applyBorder="1"/>
    <xf numFmtId="174" fontId="12" fillId="5" borderId="18" xfId="0" applyNumberFormat="1" applyFont="1" applyFill="1" applyBorder="1"/>
    <xf numFmtId="0" fontId="0" fillId="5" borderId="0" xfId="0" applyFill="1" applyBorder="1"/>
    <xf numFmtId="174" fontId="0" fillId="5" borderId="0" xfId="0" applyNumberFormat="1" applyFill="1" applyBorder="1"/>
    <xf numFmtId="0" fontId="19" fillId="5" borderId="0" xfId="0" applyFont="1" applyFill="1" applyBorder="1"/>
    <xf numFmtId="174" fontId="19" fillId="5" borderId="0" xfId="0" applyNumberFormat="1" applyFont="1" applyFill="1" applyBorder="1"/>
    <xf numFmtId="0" fontId="24" fillId="5" borderId="0" xfId="0" applyFont="1" applyFill="1" applyBorder="1"/>
    <xf numFmtId="174" fontId="24" fillId="5" borderId="0" xfId="0" applyNumberFormat="1" applyFont="1" applyFill="1" applyBorder="1"/>
    <xf numFmtId="174" fontId="12" fillId="5" borderId="7" xfId="0" applyNumberFormat="1" applyFont="1" applyFill="1" applyBorder="1" applyAlignment="1">
      <alignment horizontal="right"/>
    </xf>
    <xf numFmtId="174" fontId="12" fillId="5" borderId="29" xfId="0" applyNumberFormat="1" applyFont="1" applyFill="1" applyBorder="1"/>
    <xf numFmtId="3" fontId="12" fillId="0" borderId="20" xfId="0" applyNumberFormat="1" applyFont="1" applyBorder="1"/>
    <xf numFmtId="2" fontId="12" fillId="0" borderId="20" xfId="0" applyNumberFormat="1" applyFont="1" applyBorder="1"/>
    <xf numFmtId="0" fontId="12" fillId="0" borderId="20" xfId="0" applyFont="1" applyBorder="1" applyAlignment="1">
      <alignment horizontal="left" indent="2"/>
    </xf>
    <xf numFmtId="0" fontId="12" fillId="0" borderId="20" xfId="0" applyFont="1" applyBorder="1" applyAlignment="1">
      <alignment horizontal="left" indent="4"/>
    </xf>
    <xf numFmtId="6" fontId="12" fillId="5" borderId="0" xfId="0" applyNumberFormat="1" applyFont="1" applyFill="1"/>
    <xf numFmtId="0" fontId="44" fillId="5" borderId="0" xfId="3" applyFont="1" applyFill="1" applyAlignment="1" applyProtection="1"/>
    <xf numFmtId="0" fontId="25" fillId="0" borderId="0" xfId="0" applyFont="1" applyFill="1" applyBorder="1" applyAlignment="1"/>
    <xf numFmtId="0" fontId="12" fillId="5" borderId="20" xfId="0" applyFont="1" applyFill="1" applyBorder="1"/>
    <xf numFmtId="0" fontId="11" fillId="5" borderId="20" xfId="0" applyFont="1" applyFill="1" applyBorder="1"/>
    <xf numFmtId="0" fontId="9" fillId="2" borderId="0" xfId="0" applyFont="1" applyFill="1"/>
    <xf numFmtId="0" fontId="9" fillId="5" borderId="0" xfId="0" applyFont="1" applyFill="1" applyAlignment="1">
      <alignment horizontal="left"/>
    </xf>
    <xf numFmtId="0" fontId="0" fillId="0" borderId="0" xfId="0" applyFont="1" applyAlignment="1">
      <alignment vertical="top" wrapText="1"/>
    </xf>
    <xf numFmtId="164" fontId="32" fillId="3" borderId="4" xfId="0" applyNumberFormat="1" applyFont="1" applyFill="1" applyBorder="1" applyAlignment="1">
      <alignment horizontal="left" vertical="top" wrapText="1"/>
    </xf>
    <xf numFmtId="0" fontId="24" fillId="0" borderId="0" xfId="0" applyFont="1" applyAlignment="1">
      <alignment vertical="top" wrapText="1"/>
    </xf>
    <xf numFmtId="0" fontId="48" fillId="5" borderId="4" xfId="0" applyFont="1" applyFill="1" applyBorder="1" applyAlignment="1">
      <alignment horizontal="left" vertical="top" wrapText="1"/>
    </xf>
    <xf numFmtId="0" fontId="0" fillId="5" borderId="0" xfId="0" applyFont="1" applyFill="1" applyAlignment="1">
      <alignment vertical="top" wrapText="1"/>
    </xf>
    <xf numFmtId="0" fontId="49" fillId="5" borderId="0" xfId="0" applyFont="1" applyFill="1" applyAlignment="1">
      <alignment vertical="top" wrapText="1"/>
    </xf>
    <xf numFmtId="0" fontId="12" fillId="5" borderId="0" xfId="0" applyFont="1" applyFill="1" applyAlignment="1">
      <alignment vertical="top" wrapText="1"/>
    </xf>
    <xf numFmtId="0" fontId="32" fillId="3" borderId="7" xfId="0" applyFont="1" applyFill="1" applyBorder="1" applyAlignment="1">
      <alignment horizontal="left" vertical="top" wrapText="1"/>
    </xf>
    <xf numFmtId="0" fontId="0" fillId="0" borderId="0" xfId="0" applyFont="1" applyBorder="1" applyAlignment="1">
      <alignment vertical="top" wrapText="1"/>
    </xf>
    <xf numFmtId="0" fontId="24" fillId="5" borderId="0" xfId="0" applyFont="1" applyFill="1" applyAlignment="1">
      <alignment vertical="top" wrapText="1"/>
    </xf>
    <xf numFmtId="164" fontId="15" fillId="3" borderId="0" xfId="0" applyNumberFormat="1" applyFont="1" applyFill="1" applyBorder="1" applyAlignment="1">
      <alignment horizontal="left" vertical="top" wrapText="1"/>
    </xf>
    <xf numFmtId="0" fontId="12" fillId="5" borderId="0" xfId="0" applyFont="1" applyFill="1" applyBorder="1" applyAlignment="1">
      <alignment vertical="top" wrapText="1"/>
    </xf>
    <xf numFmtId="0" fontId="0" fillId="5" borderId="0" xfId="0" applyFont="1" applyFill="1" applyBorder="1" applyAlignment="1">
      <alignment vertical="top" wrapText="1"/>
    </xf>
    <xf numFmtId="0" fontId="48" fillId="5" borderId="7" xfId="0" applyFont="1" applyFill="1" applyBorder="1" applyAlignment="1">
      <alignment vertical="top" wrapText="1"/>
    </xf>
    <xf numFmtId="0" fontId="12" fillId="5" borderId="7" xfId="0" applyFont="1" applyFill="1" applyBorder="1" applyAlignment="1">
      <alignment horizontal="left" vertical="top" wrapText="1"/>
    </xf>
    <xf numFmtId="0" fontId="48" fillId="5" borderId="7" xfId="0" applyFont="1" applyFill="1" applyBorder="1" applyAlignment="1">
      <alignment horizontal="left" vertical="top" wrapText="1"/>
    </xf>
    <xf numFmtId="164" fontId="32" fillId="5" borderId="7" xfId="0" applyNumberFormat="1" applyFont="1" applyFill="1" applyBorder="1" applyAlignment="1">
      <alignment horizontal="left" vertical="top" wrapText="1"/>
    </xf>
    <xf numFmtId="164" fontId="15" fillId="5" borderId="7" xfId="0" applyNumberFormat="1" applyFont="1" applyFill="1" applyBorder="1" applyAlignment="1">
      <alignment horizontal="left" vertical="top" wrapText="1"/>
    </xf>
    <xf numFmtId="164" fontId="32" fillId="3" borderId="7" xfId="0" applyNumberFormat="1" applyFont="1" applyFill="1" applyBorder="1" applyAlignment="1">
      <alignment horizontal="left" vertical="top" wrapText="1"/>
    </xf>
    <xf numFmtId="164" fontId="15" fillId="3" borderId="7" xfId="0" applyNumberFormat="1" applyFont="1" applyFill="1" applyBorder="1" applyAlignment="1">
      <alignment horizontal="left" vertical="top" wrapText="1"/>
    </xf>
    <xf numFmtId="164" fontId="32" fillId="5" borderId="7" xfId="0" applyNumberFormat="1" applyFont="1" applyFill="1" applyBorder="1" applyAlignment="1">
      <alignment horizontal="left" vertical="top" wrapText="1"/>
    </xf>
    <xf numFmtId="164" fontId="15" fillId="5" borderId="0" xfId="0" applyNumberFormat="1" applyFont="1" applyFill="1" applyBorder="1" applyAlignment="1">
      <alignment horizontal="left" vertical="top" wrapText="1"/>
    </xf>
    <xf numFmtId="164" fontId="48" fillId="5" borderId="7" xfId="0" applyNumberFormat="1" applyFont="1" applyFill="1" applyBorder="1" applyAlignment="1">
      <alignment horizontal="left" vertical="top" wrapText="1"/>
    </xf>
    <xf numFmtId="164" fontId="15" fillId="5" borderId="0" xfId="0" applyNumberFormat="1" applyFont="1" applyFill="1" applyBorder="1" applyAlignment="1">
      <alignment horizontal="left" vertical="top" wrapText="1"/>
    </xf>
    <xf numFmtId="0" fontId="0" fillId="2" borderId="0" xfId="0" applyFont="1" applyFill="1" applyBorder="1" applyAlignment="1">
      <alignment vertical="top" wrapText="1"/>
    </xf>
    <xf numFmtId="0" fontId="0" fillId="5" borderId="0" xfId="0" applyFont="1" applyFill="1" applyAlignment="1">
      <alignment vertical="top"/>
    </xf>
    <xf numFmtId="0" fontId="0" fillId="2" borderId="0" xfId="0" applyFont="1" applyFill="1" applyAlignment="1">
      <alignment vertical="top"/>
    </xf>
    <xf numFmtId="0" fontId="0" fillId="2" borderId="0" xfId="0" applyFont="1" applyFill="1" applyAlignment="1">
      <alignment vertical="top" wrapText="1"/>
    </xf>
    <xf numFmtId="0" fontId="12" fillId="5" borderId="0" xfId="0" applyFont="1" applyFill="1" applyBorder="1" applyAlignment="1">
      <alignment horizontal="left" vertical="top" wrapText="1"/>
    </xf>
    <xf numFmtId="0" fontId="38" fillId="5" borderId="0" xfId="0" applyFont="1" applyFill="1" applyBorder="1" applyAlignment="1">
      <alignment vertical="top" wrapText="1"/>
    </xf>
    <xf numFmtId="0" fontId="10" fillId="2" borderId="0" xfId="0" applyFont="1" applyFill="1" applyBorder="1" applyAlignment="1">
      <alignment vertical="top" wrapText="1"/>
    </xf>
    <xf numFmtId="0" fontId="10" fillId="0" borderId="0" xfId="0" applyFont="1" applyFill="1" applyBorder="1" applyAlignment="1">
      <alignment vertical="top" wrapText="1"/>
    </xf>
    <xf numFmtId="0" fontId="12" fillId="0" borderId="0" xfId="0" applyFont="1" applyBorder="1" applyAlignment="1">
      <alignment vertical="top" wrapText="1"/>
    </xf>
    <xf numFmtId="49" fontId="12" fillId="0" borderId="0" xfId="0" applyNumberFormat="1" applyFont="1" applyBorder="1" applyAlignment="1">
      <alignment vertical="top" wrapText="1"/>
    </xf>
    <xf numFmtId="0" fontId="48" fillId="5" borderId="0" xfId="0" applyFont="1" applyFill="1" applyBorder="1" applyAlignment="1">
      <alignment horizontal="left" vertical="top" wrapText="1"/>
    </xf>
    <xf numFmtId="0" fontId="48" fillId="5" borderId="0" xfId="0" applyFont="1" applyFill="1" applyBorder="1" applyAlignment="1">
      <alignment vertical="top" wrapText="1"/>
    </xf>
    <xf numFmtId="0" fontId="52" fillId="5" borderId="0" xfId="0" applyFont="1" applyFill="1" applyBorder="1" applyAlignment="1">
      <alignment vertical="top" wrapText="1"/>
    </xf>
    <xf numFmtId="49" fontId="12" fillId="5" borderId="0" xfId="0" applyNumberFormat="1" applyFont="1" applyFill="1" applyBorder="1" applyAlignment="1">
      <alignment vertical="top" wrapText="1"/>
    </xf>
    <xf numFmtId="0" fontId="32" fillId="5" borderId="7" xfId="0" applyFont="1" applyFill="1" applyBorder="1" applyAlignment="1">
      <alignment vertical="top" wrapText="1"/>
    </xf>
    <xf numFmtId="176" fontId="32" fillId="5" borderId="7" xfId="0" applyNumberFormat="1" applyFont="1" applyFill="1" applyBorder="1" applyAlignment="1">
      <alignment horizontal="left" vertical="top" wrapText="1"/>
    </xf>
    <xf numFmtId="176" fontId="48" fillId="5" borderId="7" xfId="0" applyNumberFormat="1" applyFont="1" applyFill="1" applyBorder="1" applyAlignment="1">
      <alignment horizontal="left" vertical="top" wrapText="1"/>
    </xf>
    <xf numFmtId="176" fontId="15" fillId="5" borderId="7" xfId="0" applyNumberFormat="1" applyFont="1" applyFill="1" applyBorder="1" applyAlignment="1">
      <alignment horizontal="center" vertical="top" wrapText="1"/>
    </xf>
    <xf numFmtId="177" fontId="15" fillId="5" borderId="7" xfId="0" applyNumberFormat="1" applyFont="1" applyFill="1" applyBorder="1" applyAlignment="1">
      <alignment horizontal="center" vertical="top" wrapText="1"/>
    </xf>
    <xf numFmtId="176" fontId="15" fillId="7" borderId="7" xfId="0" applyNumberFormat="1" applyFont="1" applyFill="1" applyBorder="1" applyAlignment="1">
      <alignment horizontal="center" vertical="top" wrapText="1"/>
    </xf>
    <xf numFmtId="0" fontId="32" fillId="5" borderId="7" xfId="0" applyFont="1" applyFill="1" applyBorder="1" applyAlignment="1">
      <alignment horizontal="center" vertical="top" wrapText="1"/>
    </xf>
    <xf numFmtId="0" fontId="12" fillId="5" borderId="7" xfId="0" applyFont="1" applyFill="1" applyBorder="1" applyAlignment="1">
      <alignment horizontal="center" vertical="top" wrapText="1"/>
    </xf>
    <xf numFmtId="1" fontId="30" fillId="5" borderId="0" xfId="5" applyNumberFormat="1" applyFont="1" applyFill="1" applyBorder="1" applyAlignment="1">
      <alignment horizontal="center" vertical="top" wrapText="1"/>
    </xf>
    <xf numFmtId="0" fontId="2" fillId="0" borderId="0" xfId="0" applyFont="1" applyAlignment="1">
      <alignment vertical="top" wrapText="1"/>
    </xf>
    <xf numFmtId="0" fontId="2" fillId="0" borderId="0" xfId="0" applyFont="1" applyAlignment="1">
      <alignment vertical="center" wrapText="1"/>
    </xf>
    <xf numFmtId="0" fontId="10" fillId="5" borderId="0" xfId="0" applyFont="1" applyFill="1"/>
    <xf numFmtId="0" fontId="38" fillId="0" borderId="0" xfId="1" applyFont="1">
      <alignment vertical="top" wrapText="1"/>
    </xf>
    <xf numFmtId="0" fontId="38" fillId="0" borderId="0" xfId="1" applyFont="1" applyFill="1">
      <alignment vertical="top" wrapText="1"/>
    </xf>
    <xf numFmtId="0" fontId="39" fillId="5" borderId="0" xfId="0" applyFont="1" applyFill="1"/>
    <xf numFmtId="0" fontId="2" fillId="5" borderId="0" xfId="0" applyFont="1" applyFill="1" applyAlignment="1">
      <alignment vertical="top" wrapText="1"/>
    </xf>
    <xf numFmtId="0" fontId="38" fillId="5" borderId="0" xfId="1" applyFont="1" applyFill="1">
      <alignment vertical="top" wrapText="1"/>
    </xf>
    <xf numFmtId="0" fontId="15" fillId="5" borderId="0" xfId="1" applyFont="1" applyFill="1">
      <alignment vertical="top" wrapText="1"/>
    </xf>
    <xf numFmtId="166" fontId="38" fillId="5" borderId="0" xfId="0" applyNumberFormat="1" applyFont="1" applyFill="1" applyBorder="1" applyAlignment="1">
      <alignment horizontal="left"/>
    </xf>
    <xf numFmtId="166" fontId="32" fillId="5" borderId="0" xfId="0" applyNumberFormat="1" applyFont="1" applyFill="1" applyBorder="1" applyAlignment="1">
      <alignment horizontal="left" vertical="top" wrapText="1"/>
    </xf>
    <xf numFmtId="166" fontId="54" fillId="5" borderId="0" xfId="0" applyNumberFormat="1" applyFont="1" applyFill="1" applyBorder="1" applyAlignment="1">
      <alignment horizontal="left" vertical="top" wrapText="1"/>
    </xf>
    <xf numFmtId="167" fontId="54" fillId="5" borderId="0" xfId="0" applyNumberFormat="1" applyFont="1" applyFill="1" applyBorder="1" applyAlignment="1">
      <alignment horizontal="left" vertical="top" wrapText="1"/>
    </xf>
    <xf numFmtId="0" fontId="15" fillId="5" borderId="9" xfId="1" applyFont="1" applyFill="1" applyBorder="1" applyAlignment="1">
      <alignment horizontal="center" vertical="center" wrapText="1"/>
    </xf>
    <xf numFmtId="0" fontId="32" fillId="5" borderId="9"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4" xfId="0" applyFont="1" applyFill="1" applyBorder="1" applyAlignment="1">
      <alignment horizontal="left" vertical="center" wrapText="1"/>
    </xf>
    <xf numFmtId="0" fontId="48" fillId="5" borderId="4" xfId="0" applyFont="1" applyFill="1" applyBorder="1" applyAlignment="1">
      <alignment horizontal="center" vertical="top" wrapText="1"/>
    </xf>
    <xf numFmtId="0" fontId="10" fillId="2" borderId="0" xfId="0" applyFont="1" applyFill="1" applyBorder="1" applyAlignment="1">
      <alignment horizontal="center" vertical="top" wrapText="1"/>
    </xf>
    <xf numFmtId="166" fontId="48" fillId="5" borderId="0" xfId="0" applyNumberFormat="1" applyFont="1" applyFill="1" applyBorder="1" applyAlignment="1">
      <alignment horizontal="left" vertical="top" wrapText="1"/>
    </xf>
    <xf numFmtId="166" fontId="32" fillId="5" borderId="7" xfId="0" applyNumberFormat="1" applyFont="1" applyFill="1" applyBorder="1" applyAlignment="1">
      <alignment horizontal="left" vertical="top" wrapText="1"/>
    </xf>
    <xf numFmtId="0" fontId="2" fillId="5" borderId="0" xfId="0" applyFont="1" applyFill="1" applyBorder="1" applyAlignment="1">
      <alignment vertical="top" wrapText="1"/>
    </xf>
    <xf numFmtId="0" fontId="32" fillId="5" borderId="7" xfId="0" applyFont="1" applyFill="1" applyBorder="1" applyAlignment="1">
      <alignment horizontal="right" vertical="top" wrapText="1"/>
    </xf>
    <xf numFmtId="166" fontId="15" fillId="5" borderId="7" xfId="0" applyNumberFormat="1" applyFont="1" applyFill="1" applyBorder="1" applyAlignment="1">
      <alignment horizontal="right" vertical="top" wrapText="1"/>
    </xf>
    <xf numFmtId="167" fontId="15" fillId="5" borderId="7" xfId="2" applyNumberFormat="1" applyFont="1" applyFill="1" applyBorder="1" applyAlignment="1">
      <alignment horizontal="right" vertical="top" wrapText="1"/>
    </xf>
    <xf numFmtId="167" fontId="15" fillId="5" borderId="7" xfId="0" applyNumberFormat="1" applyFont="1" applyFill="1" applyBorder="1" applyAlignment="1">
      <alignment horizontal="right" vertical="top" wrapText="1"/>
    </xf>
    <xf numFmtId="166" fontId="15" fillId="5" borderId="0" xfId="0" applyNumberFormat="1" applyFont="1" applyFill="1" applyBorder="1" applyAlignment="1">
      <alignment horizontal="right" vertical="top" wrapText="1"/>
    </xf>
    <xf numFmtId="167" fontId="15" fillId="5" borderId="0" xfId="0" applyNumberFormat="1" applyFont="1" applyFill="1" applyBorder="1" applyAlignment="1">
      <alignment horizontal="right" vertical="top" wrapText="1"/>
    </xf>
    <xf numFmtId="174" fontId="30" fillId="5" borderId="4" xfId="4" applyNumberFormat="1" applyFont="1" applyFill="1" applyBorder="1" applyAlignment="1">
      <alignment horizontal="right" vertical="top" wrapText="1"/>
    </xf>
    <xf numFmtId="174" fontId="15" fillId="5" borderId="4" xfId="4" applyNumberFormat="1" applyFont="1" applyFill="1" applyBorder="1" applyAlignment="1">
      <alignment horizontal="right" vertical="top" wrapText="1"/>
    </xf>
    <xf numFmtId="0" fontId="47" fillId="5" borderId="0" xfId="1" applyFont="1" applyFill="1" applyAlignment="1">
      <alignment vertical="top"/>
    </xf>
    <xf numFmtId="0" fontId="47" fillId="5" borderId="0" xfId="1" applyFont="1" applyFill="1">
      <alignment vertical="top" wrapText="1"/>
    </xf>
    <xf numFmtId="0" fontId="32" fillId="5" borderId="8" xfId="0" applyFont="1" applyFill="1" applyBorder="1" applyAlignment="1">
      <alignment horizontal="left" vertical="center" wrapText="1"/>
    </xf>
    <xf numFmtId="0" fontId="32" fillId="5" borderId="6" xfId="0" applyFont="1" applyFill="1" applyBorder="1" applyAlignment="1">
      <alignment horizontal="center" vertical="center" wrapText="1"/>
    </xf>
    <xf numFmtId="0" fontId="32" fillId="5" borderId="6" xfId="0" applyFont="1" applyFill="1" applyBorder="1" applyAlignment="1">
      <alignment horizontal="left" vertical="center" wrapText="1"/>
    </xf>
    <xf numFmtId="0" fontId="52" fillId="5" borderId="0" xfId="0" applyFont="1" applyFill="1" applyBorder="1" applyAlignment="1">
      <alignment horizontal="left" vertical="top" wrapText="1"/>
    </xf>
    <xf numFmtId="0" fontId="49" fillId="5" borderId="0" xfId="1" applyFont="1" applyFill="1" applyAlignment="1">
      <alignment horizontal="left" vertical="top" wrapText="1"/>
    </xf>
    <xf numFmtId="0" fontId="56" fillId="0" borderId="0" xfId="1" applyFont="1">
      <alignment vertical="top" wrapText="1"/>
    </xf>
    <xf numFmtId="0" fontId="23" fillId="0" borderId="0" xfId="1" applyFont="1" applyAlignment="1">
      <alignment vertical="top"/>
    </xf>
    <xf numFmtId="0" fontId="23" fillId="0" borderId="0" xfId="1" applyFont="1">
      <alignment vertical="top" wrapText="1"/>
    </xf>
    <xf numFmtId="0" fontId="23" fillId="0" borderId="0" xfId="1" applyFont="1" applyAlignment="1">
      <alignment vertical="top" wrapText="1"/>
    </xf>
    <xf numFmtId="0" fontId="57" fillId="0" borderId="0" xfId="1" applyFont="1">
      <alignment vertical="top" wrapText="1"/>
    </xf>
    <xf numFmtId="0" fontId="57" fillId="0" borderId="0" xfId="1" applyFont="1" applyAlignment="1">
      <alignment vertical="top" wrapText="1"/>
    </xf>
    <xf numFmtId="0" fontId="15" fillId="0" borderId="0" xfId="1" applyFont="1">
      <alignment vertical="top" wrapText="1"/>
    </xf>
    <xf numFmtId="0" fontId="12" fillId="0" borderId="0" xfId="0" applyFont="1" applyAlignment="1">
      <alignment vertical="top" wrapText="1"/>
    </xf>
    <xf numFmtId="0" fontId="30" fillId="0" borderId="0" xfId="1" applyFont="1">
      <alignment vertical="top" wrapText="1"/>
    </xf>
    <xf numFmtId="0" fontId="15" fillId="0" borderId="0" xfId="1" applyFont="1" applyAlignment="1">
      <alignment vertical="top" wrapText="1"/>
    </xf>
    <xf numFmtId="0" fontId="12" fillId="0" borderId="0" xfId="0" applyFont="1" applyFill="1" applyAlignment="1">
      <alignment vertical="top" wrapText="1"/>
    </xf>
    <xf numFmtId="0" fontId="15" fillId="0" borderId="0" xfId="1" applyFont="1" applyFill="1">
      <alignment vertical="top" wrapText="1"/>
    </xf>
    <xf numFmtId="0" fontId="11" fillId="0" borderId="0" xfId="0" applyFont="1" applyFill="1" applyAlignment="1">
      <alignment vertical="top" wrapText="1"/>
    </xf>
    <xf numFmtId="3" fontId="11" fillId="5" borderId="0" xfId="0" applyNumberFormat="1" applyFont="1" applyFill="1" applyBorder="1"/>
    <xf numFmtId="166" fontId="15" fillId="5" borderId="0" xfId="0" applyNumberFormat="1" applyFont="1" applyFill="1" applyBorder="1" applyAlignment="1">
      <alignment horizontal="left" vertical="top" wrapText="1"/>
    </xf>
    <xf numFmtId="168" fontId="15" fillId="5" borderId="0" xfId="0" applyNumberFormat="1" applyFont="1" applyFill="1" applyBorder="1" applyAlignment="1">
      <alignment horizontal="left" vertical="top" wrapText="1"/>
    </xf>
    <xf numFmtId="166" fontId="15" fillId="5" borderId="4" xfId="0" applyNumberFormat="1" applyFont="1" applyFill="1" applyBorder="1" applyAlignment="1">
      <alignment horizontal="left" vertical="top" wrapText="1"/>
    </xf>
    <xf numFmtId="0" fontId="30" fillId="5" borderId="0" xfId="1" applyFont="1" applyFill="1" applyAlignment="1">
      <alignment vertical="top"/>
    </xf>
    <xf numFmtId="0" fontId="15" fillId="5" borderId="0" xfId="1" applyFont="1" applyFill="1" applyAlignment="1">
      <alignment vertical="top"/>
    </xf>
    <xf numFmtId="164" fontId="32" fillId="5" borderId="4" xfId="0" applyNumberFormat="1" applyFont="1" applyFill="1" applyBorder="1" applyAlignment="1">
      <alignment horizontal="left" vertical="top" wrapText="1"/>
    </xf>
    <xf numFmtId="166" fontId="30" fillId="5" borderId="0" xfId="0" applyNumberFormat="1" applyFont="1" applyFill="1" applyBorder="1" applyAlignment="1">
      <alignment horizontal="left" vertical="top" wrapText="1"/>
    </xf>
    <xf numFmtId="168" fontId="30" fillId="5" borderId="0" xfId="0" applyNumberFormat="1" applyFont="1" applyFill="1" applyBorder="1" applyAlignment="1">
      <alignment horizontal="left" vertical="top" wrapText="1"/>
    </xf>
    <xf numFmtId="0" fontId="11" fillId="5" borderId="0" xfId="0" applyFont="1" applyFill="1" applyAlignment="1">
      <alignment vertical="top" wrapText="1"/>
    </xf>
    <xf numFmtId="0" fontId="30" fillId="5" borderId="0" xfId="1" applyFont="1" applyFill="1">
      <alignment vertical="top" wrapText="1"/>
    </xf>
    <xf numFmtId="170" fontId="32" fillId="5" borderId="0" xfId="0" applyNumberFormat="1" applyFont="1" applyFill="1" applyBorder="1" applyAlignment="1">
      <alignment horizontal="left" vertical="top"/>
    </xf>
    <xf numFmtId="170" fontId="48" fillId="5" borderId="0" xfId="0" applyNumberFormat="1" applyFont="1" applyFill="1" applyBorder="1" applyAlignment="1">
      <alignment horizontal="right" vertical="top" wrapText="1"/>
    </xf>
    <xf numFmtId="0" fontId="49" fillId="5" borderId="0" xfId="1" applyFont="1" applyFill="1">
      <alignment vertical="top" wrapText="1"/>
    </xf>
    <xf numFmtId="0" fontId="56" fillId="5" borderId="0" xfId="1" applyFont="1" applyFill="1">
      <alignment vertical="top" wrapText="1"/>
    </xf>
    <xf numFmtId="0" fontId="55" fillId="5" borderId="0" xfId="1" applyFont="1" applyFill="1">
      <alignment vertical="top" wrapText="1"/>
    </xf>
    <xf numFmtId="0" fontId="15" fillId="5" borderId="0" xfId="1" applyFont="1" applyFill="1" applyAlignment="1">
      <alignment vertical="center" wrapText="1"/>
    </xf>
    <xf numFmtId="0" fontId="15" fillId="5" borderId="0" xfId="1" applyFont="1" applyFill="1" applyAlignment="1">
      <alignment vertical="top" wrapText="1"/>
    </xf>
    <xf numFmtId="0" fontId="23" fillId="5" borderId="0" xfId="1" applyFont="1" applyFill="1">
      <alignment vertical="top" wrapText="1"/>
    </xf>
    <xf numFmtId="0" fontId="23" fillId="5" borderId="0" xfId="1" applyFont="1" applyFill="1" applyAlignment="1">
      <alignment vertical="top" wrapText="1"/>
    </xf>
    <xf numFmtId="0" fontId="23" fillId="5" borderId="0" xfId="1" applyFont="1" applyFill="1" applyAlignment="1">
      <alignment vertical="top"/>
    </xf>
    <xf numFmtId="0" fontId="57" fillId="5" borderId="0" xfId="1" applyFont="1" applyFill="1" applyAlignment="1">
      <alignment vertical="top"/>
    </xf>
    <xf numFmtId="0" fontId="57" fillId="5" borderId="0" xfId="1" applyFont="1" applyFill="1">
      <alignment vertical="top" wrapText="1"/>
    </xf>
    <xf numFmtId="0" fontId="57" fillId="5" borderId="0" xfId="1" applyFont="1" applyFill="1" applyAlignment="1">
      <alignment vertical="top" wrapText="1"/>
    </xf>
    <xf numFmtId="0" fontId="48" fillId="4" borderId="51" xfId="0" applyFont="1" applyFill="1" applyBorder="1" applyAlignment="1">
      <alignment horizontal="left" vertical="top" wrapText="1"/>
    </xf>
    <xf numFmtId="0" fontId="32" fillId="5" borderId="52" xfId="0" applyFont="1" applyFill="1" applyBorder="1" applyAlignment="1">
      <alignment horizontal="left" vertical="top" wrapText="1"/>
    </xf>
    <xf numFmtId="169" fontId="15" fillId="5" borderId="53" xfId="0" applyNumberFormat="1" applyFont="1" applyFill="1" applyBorder="1" applyAlignment="1">
      <alignment horizontal="left" vertical="top"/>
    </xf>
    <xf numFmtId="0" fontId="32" fillId="5" borderId="53" xfId="0" applyFont="1" applyFill="1" applyBorder="1" applyAlignment="1">
      <alignment horizontal="left" vertical="top" wrapText="1"/>
    </xf>
    <xf numFmtId="169" fontId="32" fillId="5" borderId="0" xfId="0" applyNumberFormat="1" applyFont="1" applyFill="1" applyBorder="1" applyAlignment="1">
      <alignment horizontal="left" vertical="top" wrapText="1"/>
    </xf>
    <xf numFmtId="0" fontId="32" fillId="5" borderId="50" xfId="0" applyFont="1" applyFill="1" applyBorder="1" applyAlignment="1">
      <alignment horizontal="left" vertical="top" wrapText="1"/>
    </xf>
    <xf numFmtId="169" fontId="15" fillId="5" borderId="0" xfId="0" applyNumberFormat="1" applyFont="1" applyFill="1" applyBorder="1" applyAlignment="1">
      <alignment horizontal="left" vertical="top"/>
    </xf>
    <xf numFmtId="169" fontId="15" fillId="5" borderId="50" xfId="0" applyNumberFormat="1" applyFont="1" applyFill="1" applyBorder="1" applyAlignment="1">
      <alignment horizontal="left" vertical="top"/>
    </xf>
    <xf numFmtId="169" fontId="32" fillId="5" borderId="53" xfId="0" applyNumberFormat="1" applyFont="1" applyFill="1" applyBorder="1" applyAlignment="1">
      <alignment horizontal="left" vertical="top" wrapText="1"/>
    </xf>
    <xf numFmtId="169" fontId="48" fillId="5" borderId="0" xfId="0" applyNumberFormat="1" applyFont="1" applyFill="1" applyBorder="1" applyAlignment="1">
      <alignment horizontal="left" vertical="top"/>
    </xf>
    <xf numFmtId="169" fontId="32" fillId="5" borderId="0" xfId="0" applyNumberFormat="1" applyFont="1" applyFill="1" applyBorder="1" applyAlignment="1">
      <alignment horizontal="left" vertical="top"/>
    </xf>
    <xf numFmtId="169" fontId="32" fillId="5" borderId="50" xfId="0" applyNumberFormat="1" applyFont="1" applyFill="1" applyBorder="1" applyAlignment="1">
      <alignment horizontal="left" vertical="top"/>
    </xf>
    <xf numFmtId="169" fontId="32" fillId="5" borderId="50" xfId="0" applyNumberFormat="1" applyFont="1" applyFill="1" applyBorder="1" applyAlignment="1">
      <alignment horizontal="left" vertical="top" wrapText="1"/>
    </xf>
    <xf numFmtId="0" fontId="44" fillId="5" borderId="0" xfId="3" applyFont="1" applyFill="1" applyAlignment="1" applyProtection="1">
      <alignment vertical="center" wrapText="1"/>
    </xf>
    <xf numFmtId="0" fontId="44" fillId="5" borderId="0" xfId="3" applyFont="1" applyFill="1" applyAlignment="1" applyProtection="1">
      <alignment vertical="center"/>
    </xf>
    <xf numFmtId="1" fontId="30" fillId="5" borderId="7" xfId="0" applyNumberFormat="1" applyFont="1" applyFill="1" applyBorder="1" applyAlignment="1">
      <alignment horizontal="center" vertical="center" wrapText="1"/>
    </xf>
    <xf numFmtId="170" fontId="15" fillId="5" borderId="7" xfId="0" applyNumberFormat="1" applyFont="1" applyFill="1" applyBorder="1" applyAlignment="1">
      <alignment horizontal="center" vertical="center" wrapText="1"/>
    </xf>
    <xf numFmtId="170" fontId="32" fillId="5" borderId="7" xfId="0" applyNumberFormat="1" applyFont="1" applyFill="1" applyBorder="1" applyAlignment="1">
      <alignment horizontal="left" vertical="top" wrapText="1"/>
    </xf>
    <xf numFmtId="0" fontId="30" fillId="5" borderId="7" xfId="1" applyFont="1" applyFill="1" applyBorder="1">
      <alignment vertical="top" wrapText="1"/>
    </xf>
    <xf numFmtId="170" fontId="15" fillId="5" borderId="7" xfId="0" applyNumberFormat="1" applyFont="1" applyFill="1" applyBorder="1" applyAlignment="1">
      <alignment horizontal="center" vertical="top" wrapText="1"/>
    </xf>
    <xf numFmtId="170" fontId="32" fillId="5" borderId="7" xfId="0" applyNumberFormat="1" applyFont="1" applyFill="1" applyBorder="1" applyAlignment="1">
      <alignment horizontal="right" vertical="top" wrapText="1"/>
    </xf>
    <xf numFmtId="170" fontId="48" fillId="5" borderId="7" xfId="0" applyNumberFormat="1" applyFont="1" applyFill="1" applyBorder="1" applyAlignment="1">
      <alignment horizontal="left" vertical="top" wrapText="1"/>
    </xf>
    <xf numFmtId="170" fontId="48" fillId="5" borderId="7" xfId="0" applyNumberFormat="1" applyFont="1" applyFill="1" applyBorder="1" applyAlignment="1">
      <alignment horizontal="right" vertical="top" wrapText="1"/>
    </xf>
    <xf numFmtId="0" fontId="48" fillId="5" borderId="53" xfId="0" applyFont="1" applyFill="1" applyBorder="1" applyAlignment="1">
      <alignment horizontal="left" vertical="top"/>
    </xf>
    <xf numFmtId="0" fontId="48" fillId="5" borderId="0" xfId="0" applyFont="1" applyFill="1" applyBorder="1" applyAlignment="1">
      <alignment horizontal="left" vertical="top"/>
    </xf>
    <xf numFmtId="0" fontId="32" fillId="5" borderId="0" xfId="0" applyFont="1" applyFill="1" applyBorder="1" applyAlignment="1">
      <alignment horizontal="left" vertical="top"/>
    </xf>
    <xf numFmtId="169" fontId="48" fillId="5" borderId="53" xfId="0" applyNumberFormat="1" applyFont="1" applyFill="1" applyBorder="1" applyAlignment="1">
      <alignment horizontal="left" vertical="top"/>
    </xf>
    <xf numFmtId="0" fontId="48" fillId="4" borderId="54" xfId="0" applyFont="1" applyFill="1" applyBorder="1" applyAlignment="1">
      <alignment horizontal="left" vertical="top" wrapText="1"/>
    </xf>
    <xf numFmtId="14" fontId="48" fillId="5" borderId="7" xfId="0" applyNumberFormat="1" applyFont="1" applyFill="1" applyBorder="1" applyAlignment="1">
      <alignment horizontal="left" vertical="top" wrapText="1"/>
    </xf>
    <xf numFmtId="166" fontId="15" fillId="5" borderId="7" xfId="0" applyNumberFormat="1" applyFont="1" applyFill="1" applyBorder="1" applyAlignment="1">
      <alignment horizontal="left" vertical="top" wrapText="1"/>
    </xf>
    <xf numFmtId="172" fontId="32" fillId="5" borderId="7" xfId="0" applyNumberFormat="1" applyFont="1" applyFill="1" applyBorder="1" applyAlignment="1">
      <alignment horizontal="left" vertical="top" wrapText="1"/>
    </xf>
    <xf numFmtId="171" fontId="30" fillId="5" borderId="7" xfId="0" applyNumberFormat="1" applyFont="1" applyFill="1" applyBorder="1" applyAlignment="1">
      <alignment horizontal="left" vertical="top" wrapText="1"/>
    </xf>
    <xf numFmtId="0" fontId="10" fillId="2" borderId="0" xfId="0" applyFont="1" applyFill="1" applyAlignment="1">
      <alignment wrapText="1"/>
    </xf>
    <xf numFmtId="164" fontId="30" fillId="5" borderId="7" xfId="0" applyNumberFormat="1" applyFont="1" applyFill="1" applyBorder="1" applyAlignment="1">
      <alignment horizontal="left" vertical="top" wrapText="1"/>
    </xf>
    <xf numFmtId="0" fontId="15" fillId="5" borderId="0" xfId="1" applyFont="1" applyFill="1" applyBorder="1">
      <alignment vertical="top" wrapText="1"/>
    </xf>
    <xf numFmtId="0" fontId="30" fillId="5" borderId="7" xfId="0" applyNumberFormat="1" applyFont="1" applyFill="1" applyBorder="1" applyAlignment="1">
      <alignment horizontal="left" vertical="top" wrapText="1"/>
    </xf>
    <xf numFmtId="164" fontId="48" fillId="5" borderId="0" xfId="0" applyNumberFormat="1" applyFont="1" applyFill="1" applyBorder="1" applyAlignment="1">
      <alignment horizontal="left" vertical="top" wrapText="1"/>
    </xf>
    <xf numFmtId="164" fontId="30" fillId="5" borderId="0" xfId="0" applyNumberFormat="1" applyFont="1" applyFill="1" applyBorder="1" applyAlignment="1">
      <alignment horizontal="left" vertical="top" wrapText="1"/>
    </xf>
    <xf numFmtId="164" fontId="32" fillId="5" borderId="0" xfId="0" applyNumberFormat="1" applyFont="1" applyFill="1" applyBorder="1" applyAlignment="1">
      <alignment horizontal="left" vertical="top" wrapText="1"/>
    </xf>
    <xf numFmtId="0" fontId="32" fillId="5" borderId="4" xfId="1" applyFont="1" applyFill="1" applyBorder="1" applyAlignment="1">
      <alignment horizontal="left" vertical="top" wrapText="1"/>
    </xf>
    <xf numFmtId="164" fontId="32" fillId="5" borderId="4" xfId="1" applyNumberFormat="1" applyFont="1" applyFill="1" applyBorder="1" applyAlignment="1">
      <alignment horizontal="left" vertical="top" wrapText="1"/>
    </xf>
    <xf numFmtId="164" fontId="32" fillId="5" borderId="7" xfId="1" applyNumberFormat="1" applyFont="1" applyFill="1" applyBorder="1" applyAlignment="1">
      <alignment horizontal="left" vertical="top" wrapText="1"/>
    </xf>
    <xf numFmtId="0" fontId="32" fillId="5" borderId="7" xfId="1" applyFont="1" applyFill="1" applyBorder="1" applyAlignment="1">
      <alignment vertical="top" wrapText="1"/>
    </xf>
    <xf numFmtId="0" fontId="32" fillId="5" borderId="7" xfId="1" applyFont="1" applyFill="1" applyBorder="1" applyAlignment="1">
      <alignment horizontal="left" vertical="top" wrapText="1"/>
    </xf>
    <xf numFmtId="164" fontId="30" fillId="5" borderId="7" xfId="1" applyNumberFormat="1" applyFont="1" applyFill="1" applyBorder="1" applyAlignment="1">
      <alignment horizontal="left" vertical="top" wrapText="1"/>
    </xf>
    <xf numFmtId="164" fontId="48" fillId="5" borderId="7" xfId="1" applyNumberFormat="1" applyFont="1" applyFill="1" applyBorder="1" applyAlignment="1">
      <alignment horizontal="left" vertical="top" wrapText="1"/>
    </xf>
    <xf numFmtId="0" fontId="3" fillId="0" borderId="0" xfId="0" applyFont="1" applyFill="1" applyAlignment="1"/>
    <xf numFmtId="0" fontId="32" fillId="5" borderId="2" xfId="0" applyFont="1" applyFill="1" applyBorder="1" applyAlignment="1">
      <alignment horizontal="left" vertical="top" wrapText="1"/>
    </xf>
    <xf numFmtId="164" fontId="15" fillId="5" borderId="2" xfId="0" applyNumberFormat="1" applyFont="1" applyFill="1" applyBorder="1" applyAlignment="1">
      <alignment horizontal="right" vertical="top" wrapText="1"/>
    </xf>
    <xf numFmtId="164" fontId="32" fillId="5" borderId="4" xfId="0" applyNumberFormat="1" applyFont="1" applyFill="1" applyBorder="1" applyAlignment="1">
      <alignment horizontal="right" vertical="top" wrapText="1"/>
    </xf>
    <xf numFmtId="0" fontId="12" fillId="5" borderId="0" xfId="0" applyFont="1" applyFill="1" applyAlignment="1">
      <alignment horizontal="right" vertical="top" wrapText="1"/>
    </xf>
    <xf numFmtId="164" fontId="15" fillId="5" borderId="4" xfId="1" applyNumberFormat="1" applyFont="1" applyFill="1" applyBorder="1" applyAlignment="1">
      <alignment horizontal="center" vertical="top" wrapText="1"/>
    </xf>
    <xf numFmtId="164" fontId="32" fillId="5" borderId="4" xfId="1" applyNumberFormat="1" applyFont="1" applyFill="1" applyBorder="1" applyAlignment="1">
      <alignment horizontal="center" vertical="top" wrapText="1"/>
    </xf>
    <xf numFmtId="0" fontId="15" fillId="5" borderId="7" xfId="1" applyFont="1" applyFill="1" applyBorder="1" applyAlignment="1">
      <alignment vertical="top"/>
    </xf>
    <xf numFmtId="0" fontId="18" fillId="5" borderId="0" xfId="1" applyFont="1" applyFill="1">
      <alignment vertical="top" wrapText="1"/>
    </xf>
    <xf numFmtId="0" fontId="8" fillId="0" borderId="0" xfId="1" applyFont="1">
      <alignment vertical="top" wrapText="1"/>
    </xf>
    <xf numFmtId="0" fontId="49" fillId="5" borderId="0" xfId="1" applyFont="1" applyFill="1" applyBorder="1">
      <alignment vertical="top" wrapText="1"/>
    </xf>
    <xf numFmtId="0" fontId="56" fillId="5" borderId="0" xfId="1" applyFont="1" applyFill="1" applyBorder="1">
      <alignment vertical="top" wrapText="1"/>
    </xf>
    <xf numFmtId="0" fontId="56" fillId="0" borderId="0" xfId="1" applyFont="1" applyBorder="1">
      <alignment vertical="top" wrapText="1"/>
    </xf>
    <xf numFmtId="0" fontId="59" fillId="5" borderId="0" xfId="1" applyFont="1" applyFill="1" applyBorder="1">
      <alignment vertical="top" wrapText="1"/>
    </xf>
    <xf numFmtId="0" fontId="10" fillId="2" borderId="0" xfId="0" applyFont="1" applyFill="1" applyBorder="1" applyAlignment="1">
      <alignment wrapText="1"/>
    </xf>
    <xf numFmtId="0" fontId="10" fillId="0" borderId="0" xfId="0" applyFont="1" applyFill="1" applyBorder="1"/>
    <xf numFmtId="0" fontId="15" fillId="5" borderId="0" xfId="1" applyFont="1" applyFill="1" applyBorder="1" applyAlignment="1">
      <alignment wrapText="1"/>
    </xf>
    <xf numFmtId="0" fontId="23" fillId="0" borderId="0" xfId="1" applyFont="1" applyBorder="1" applyAlignment="1">
      <alignment wrapText="1"/>
    </xf>
    <xf numFmtId="0" fontId="7" fillId="0" borderId="0" xfId="0" applyFont="1" applyBorder="1" applyAlignment="1">
      <alignment wrapText="1"/>
    </xf>
    <xf numFmtId="0" fontId="2" fillId="0" borderId="0" xfId="0" applyFont="1" applyBorder="1" applyAlignment="1">
      <alignment vertical="top" wrapText="1"/>
    </xf>
    <xf numFmtId="0" fontId="7" fillId="0" borderId="0" xfId="0" applyFont="1" applyBorder="1" applyAlignment="1">
      <alignment vertical="top" wrapText="1"/>
    </xf>
    <xf numFmtId="9" fontId="7" fillId="0" borderId="0" xfId="0" applyNumberFormat="1" applyFont="1" applyBorder="1" applyAlignment="1">
      <alignment vertical="top" wrapText="1"/>
    </xf>
    <xf numFmtId="0" fontId="23" fillId="0" borderId="0" xfId="1" applyFont="1" applyBorder="1">
      <alignment vertical="top" wrapText="1"/>
    </xf>
    <xf numFmtId="0" fontId="15" fillId="5" borderId="0" xfId="1" applyFont="1" applyFill="1" applyBorder="1" applyAlignment="1">
      <alignment vertical="top"/>
    </xf>
    <xf numFmtId="0" fontId="23" fillId="0" borderId="0" xfId="1" applyFont="1" applyBorder="1" applyAlignment="1">
      <alignment vertical="top"/>
    </xf>
    <xf numFmtId="0" fontId="30" fillId="5" borderId="0" xfId="1" applyFont="1" applyFill="1" applyBorder="1">
      <alignment vertical="top" wrapText="1"/>
    </xf>
    <xf numFmtId="0" fontId="30" fillId="5" borderId="0" xfId="1" applyFont="1" applyFill="1" applyBorder="1" applyAlignment="1">
      <alignment vertical="top"/>
    </xf>
    <xf numFmtId="0" fontId="23" fillId="5" borderId="0" xfId="1" applyFont="1" applyFill="1" applyBorder="1" applyAlignment="1">
      <alignment vertical="top"/>
    </xf>
    <xf numFmtId="0" fontId="47" fillId="5" borderId="0" xfId="1" applyFont="1" applyFill="1" applyBorder="1" applyAlignment="1">
      <alignment vertical="top"/>
    </xf>
    <xf numFmtId="0" fontId="32" fillId="5" borderId="7" xfId="1" applyFont="1" applyFill="1" applyBorder="1" applyAlignment="1">
      <alignment horizontal="left" wrapText="1"/>
    </xf>
    <xf numFmtId="0" fontId="32" fillId="5" borderId="7" xfId="0" applyFont="1" applyFill="1" applyBorder="1" applyAlignment="1">
      <alignment horizontal="left" wrapText="1"/>
    </xf>
    <xf numFmtId="0" fontId="48" fillId="5" borderId="7" xfId="1" applyFont="1" applyFill="1" applyBorder="1" applyAlignment="1">
      <alignment horizontal="left" wrapText="1"/>
    </xf>
    <xf numFmtId="0" fontId="30" fillId="5" borderId="0" xfId="1" applyFont="1" applyFill="1" applyBorder="1" applyAlignment="1">
      <alignment wrapText="1"/>
    </xf>
    <xf numFmtId="0" fontId="48" fillId="5" borderId="7" xfId="0" applyFont="1" applyFill="1" applyBorder="1" applyAlignment="1">
      <alignment horizontal="left" wrapText="1"/>
    </xf>
    <xf numFmtId="0" fontId="48" fillId="5" borderId="7" xfId="1" applyFont="1" applyFill="1" applyBorder="1" applyAlignment="1">
      <alignment wrapText="1"/>
    </xf>
    <xf numFmtId="0" fontId="30" fillId="5" borderId="7" xfId="0" applyNumberFormat="1" applyFont="1" applyFill="1" applyBorder="1" applyAlignment="1">
      <alignment horizontal="center" vertical="top" wrapText="1"/>
    </xf>
    <xf numFmtId="164" fontId="15" fillId="5" borderId="7" xfId="0" applyNumberFormat="1" applyFont="1" applyFill="1" applyBorder="1" applyAlignment="1">
      <alignment horizontal="center" vertical="top" wrapText="1"/>
    </xf>
    <xf numFmtId="0" fontId="15" fillId="5" borderId="7" xfId="0" applyNumberFormat="1" applyFont="1" applyFill="1" applyBorder="1" applyAlignment="1">
      <alignment horizontal="center" vertical="top" wrapText="1"/>
    </xf>
    <xf numFmtId="167" fontId="32" fillId="5" borderId="7" xfId="2" applyNumberFormat="1" applyFont="1" applyFill="1" applyBorder="1" applyAlignment="1">
      <alignment horizontal="center" vertical="top" wrapText="1"/>
    </xf>
    <xf numFmtId="0" fontId="30" fillId="5" borderId="0" xfId="0" applyFont="1" applyFill="1" applyBorder="1" applyAlignment="1">
      <alignment horizontal="left" vertical="top" wrapText="1"/>
    </xf>
    <xf numFmtId="0" fontId="15" fillId="5" borderId="0" xfId="0" applyFont="1" applyFill="1" applyBorder="1" applyAlignment="1">
      <alignment vertical="top" wrapText="1"/>
    </xf>
    <xf numFmtId="0" fontId="15" fillId="5" borderId="0" xfId="0" applyFont="1" applyFill="1" applyBorder="1" applyAlignment="1">
      <alignment horizontal="left" vertical="top" wrapText="1"/>
    </xf>
    <xf numFmtId="164" fontId="61" fillId="5" borderId="7" xfId="0" applyNumberFormat="1" applyFont="1" applyFill="1" applyBorder="1" applyAlignment="1">
      <alignment horizontal="left" vertical="top" wrapText="1"/>
    </xf>
    <xf numFmtId="165" fontId="15" fillId="5" borderId="7" xfId="0" applyNumberFormat="1" applyFont="1" applyFill="1" applyBorder="1" applyAlignment="1">
      <alignment horizontal="left" vertical="top" wrapText="1"/>
    </xf>
    <xf numFmtId="165" fontId="61" fillId="5" borderId="7" xfId="0" applyNumberFormat="1" applyFont="1" applyFill="1" applyBorder="1" applyAlignment="1">
      <alignment horizontal="left" vertical="top" wrapText="1"/>
    </xf>
    <xf numFmtId="0" fontId="30" fillId="5" borderId="7" xfId="0" applyFont="1" applyFill="1" applyBorder="1" applyAlignment="1">
      <alignment horizontal="left" vertical="top" wrapText="1"/>
    </xf>
    <xf numFmtId="0" fontId="7" fillId="0" borderId="7" xfId="0" applyFont="1" applyBorder="1" applyAlignment="1">
      <alignment vertical="top" wrapText="1"/>
    </xf>
    <xf numFmtId="164" fontId="30" fillId="5" borderId="7" xfId="0" applyNumberFormat="1" applyFont="1" applyFill="1" applyBorder="1" applyAlignment="1">
      <alignment horizontal="center" vertical="top" wrapText="1"/>
    </xf>
    <xf numFmtId="165" fontId="15" fillId="5" borderId="7" xfId="0" applyNumberFormat="1" applyFont="1" applyFill="1" applyBorder="1" applyAlignment="1">
      <alignment horizontal="center" vertical="top" wrapText="1"/>
    </xf>
    <xf numFmtId="165" fontId="15" fillId="4" borderId="7" xfId="0" applyNumberFormat="1" applyFont="1" applyFill="1" applyBorder="1" applyAlignment="1">
      <alignment horizontal="center" vertical="top" wrapText="1"/>
    </xf>
    <xf numFmtId="0" fontId="30" fillId="5" borderId="7" xfId="0" applyFont="1" applyFill="1" applyBorder="1" applyAlignment="1">
      <alignment horizontal="center" vertical="top" wrapText="1"/>
    </xf>
    <xf numFmtId="0" fontId="15" fillId="5" borderId="7" xfId="0" applyFont="1" applyFill="1" applyBorder="1" applyAlignment="1">
      <alignment horizontal="center" vertical="top" wrapText="1"/>
    </xf>
    <xf numFmtId="10" fontId="15" fillId="5" borderId="7" xfId="0" applyNumberFormat="1" applyFont="1" applyFill="1" applyBorder="1" applyAlignment="1">
      <alignment horizontal="center" vertical="top" wrapText="1"/>
    </xf>
    <xf numFmtId="164" fontId="32" fillId="5" borderId="7" xfId="0" applyNumberFormat="1" applyFont="1" applyFill="1" applyBorder="1" applyAlignment="1">
      <alignment horizontal="center" vertical="top" wrapText="1"/>
    </xf>
    <xf numFmtId="0" fontId="12" fillId="5" borderId="0" xfId="0" applyFont="1" applyFill="1" applyAlignment="1">
      <alignment vertical="top"/>
    </xf>
    <xf numFmtId="0" fontId="11" fillId="5" borderId="7" xfId="0" applyFont="1" applyFill="1" applyBorder="1" applyAlignment="1">
      <alignment horizontal="center"/>
    </xf>
    <xf numFmtId="167" fontId="12" fillId="0" borderId="7" xfId="0" applyNumberFormat="1" applyFont="1" applyBorder="1"/>
    <xf numFmtId="173" fontId="12" fillId="5" borderId="10" xfId="5" applyNumberFormat="1" applyFont="1" applyFill="1" applyBorder="1"/>
    <xf numFmtId="173" fontId="12" fillId="0" borderId="7" xfId="5" applyNumberFormat="1" applyFont="1" applyBorder="1"/>
    <xf numFmtId="9" fontId="12" fillId="5" borderId="7" xfId="2" applyFont="1" applyFill="1" applyBorder="1" applyAlignment="1">
      <alignment horizontal="center"/>
    </xf>
    <xf numFmtId="0" fontId="11" fillId="5" borderId="7" xfId="0" applyFont="1" applyFill="1" applyBorder="1" applyAlignment="1">
      <alignment horizontal="center" vertical="center"/>
    </xf>
    <xf numFmtId="0" fontId="11" fillId="5" borderId="11" xfId="0" applyFont="1" applyFill="1" applyBorder="1" applyAlignment="1">
      <alignment vertical="center"/>
    </xf>
    <xf numFmtId="0" fontId="11" fillId="5" borderId="11" xfId="0" applyFont="1" applyFill="1" applyBorder="1" applyAlignment="1">
      <alignment horizontal="center" wrapText="1"/>
    </xf>
    <xf numFmtId="0" fontId="11" fillId="5" borderId="7" xfId="0" applyFont="1" applyFill="1" applyBorder="1" applyAlignment="1">
      <alignment horizontal="center" vertical="center" wrapText="1"/>
    </xf>
    <xf numFmtId="0" fontId="64" fillId="5" borderId="0" xfId="3" applyFont="1" applyFill="1" applyAlignment="1" applyProtection="1"/>
    <xf numFmtId="0" fontId="30" fillId="5" borderId="7" xfId="5" applyNumberFormat="1" applyFont="1" applyFill="1" applyBorder="1" applyAlignment="1">
      <alignment horizontal="left" vertical="top" wrapText="1"/>
    </xf>
    <xf numFmtId="173" fontId="12" fillId="5" borderId="15" xfId="5" applyNumberFormat="1" applyFont="1" applyFill="1" applyBorder="1"/>
    <xf numFmtId="2" fontId="11" fillId="5" borderId="7" xfId="0" applyNumberFormat="1" applyFont="1" applyFill="1" applyBorder="1" applyAlignment="1">
      <alignment horizontal="center"/>
    </xf>
    <xf numFmtId="0" fontId="12" fillId="5" borderId="0" xfId="0" applyFont="1" applyFill="1" applyAlignment="1">
      <alignment horizontal="center" vertical="center"/>
    </xf>
    <xf numFmtId="175" fontId="12" fillId="5" borderId="0" xfId="0" applyNumberFormat="1" applyFont="1" applyFill="1" applyAlignment="1">
      <alignment horizontal="center" vertical="center"/>
    </xf>
    <xf numFmtId="0" fontId="12" fillId="0" borderId="0" xfId="0" applyFont="1" applyAlignment="1">
      <alignment vertical="center"/>
    </xf>
    <xf numFmtId="0" fontId="12" fillId="5" borderId="0" xfId="0" applyNumberFormat="1" applyFont="1" applyFill="1" applyAlignment="1">
      <alignment horizontal="center" vertical="center"/>
    </xf>
    <xf numFmtId="175" fontId="40" fillId="5" borderId="0" xfId="0" applyNumberFormat="1" applyFont="1" applyFill="1" applyAlignment="1">
      <alignment horizontal="center" vertical="center"/>
    </xf>
    <xf numFmtId="0" fontId="65" fillId="8" borderId="0" xfId="0" applyFont="1" applyFill="1"/>
    <xf numFmtId="0" fontId="65" fillId="0" borderId="0" xfId="0" applyFont="1"/>
    <xf numFmtId="0" fontId="66" fillId="0" borderId="0" xfId="0" applyFont="1"/>
    <xf numFmtId="0" fontId="67" fillId="9" borderId="0" xfId="0" applyFont="1" applyFill="1"/>
    <xf numFmtId="0" fontId="68" fillId="9" borderId="0" xfId="0" applyFont="1" applyFill="1"/>
    <xf numFmtId="0" fontId="69" fillId="0" borderId="0" xfId="0" applyFont="1"/>
    <xf numFmtId="0" fontId="69" fillId="0" borderId="0" xfId="0" applyFont="1" applyFill="1" applyBorder="1"/>
    <xf numFmtId="0" fontId="69" fillId="0" borderId="0" xfId="0" applyFont="1" applyFill="1"/>
    <xf numFmtId="0" fontId="11" fillId="5" borderId="7" xfId="0" applyFont="1" applyFill="1" applyBorder="1" applyAlignment="1">
      <alignment horizontal="center"/>
    </xf>
    <xf numFmtId="0" fontId="28" fillId="0" borderId="0" xfId="0" applyFont="1"/>
    <xf numFmtId="0" fontId="28" fillId="0" borderId="0" xfId="0" applyFont="1" applyBorder="1"/>
    <xf numFmtId="0" fontId="11" fillId="5" borderId="10" xfId="0" applyFont="1" applyFill="1" applyBorder="1"/>
    <xf numFmtId="0" fontId="11" fillId="5" borderId="7" xfId="0" applyFont="1" applyFill="1" applyBorder="1" applyAlignment="1">
      <alignment horizontal="center"/>
    </xf>
    <xf numFmtId="173" fontId="28" fillId="5" borderId="7" xfId="5" applyNumberFormat="1" applyFont="1" applyFill="1" applyBorder="1" applyAlignment="1">
      <alignment horizontal="right"/>
    </xf>
    <xf numFmtId="0" fontId="28" fillId="5" borderId="7" xfId="0" applyFont="1" applyFill="1" applyBorder="1" applyAlignment="1">
      <alignment horizontal="right"/>
    </xf>
    <xf numFmtId="10" fontId="28" fillId="5" borderId="7" xfId="0" applyNumberFormat="1" applyFont="1" applyFill="1" applyBorder="1" applyAlignment="1">
      <alignment horizontal="right"/>
    </xf>
    <xf numFmtId="3" fontId="7" fillId="0" borderId="0" xfId="0" applyNumberFormat="1" applyFont="1" applyBorder="1"/>
    <xf numFmtId="0" fontId="72" fillId="0" borderId="0" xfId="0" applyFont="1"/>
    <xf numFmtId="0" fontId="28" fillId="0" borderId="7" xfId="0" applyFont="1" applyBorder="1"/>
    <xf numFmtId="0" fontId="72" fillId="0" borderId="0" xfId="0" applyFont="1" applyBorder="1"/>
    <xf numFmtId="0" fontId="29" fillId="5" borderId="7" xfId="0" applyFont="1" applyFill="1" applyBorder="1" applyAlignment="1">
      <alignment horizontal="center"/>
    </xf>
    <xf numFmtId="49" fontId="28" fillId="5" borderId="0" xfId="0" applyNumberFormat="1" applyFont="1" applyFill="1" applyAlignment="1">
      <alignment horizontal="center" vertical="center"/>
    </xf>
    <xf numFmtId="0" fontId="28" fillId="5" borderId="0" xfId="0" applyFont="1" applyFill="1" applyAlignment="1">
      <alignment horizontal="center" vertical="center"/>
    </xf>
    <xf numFmtId="0" fontId="28" fillId="5" borderId="0" xfId="0" applyFont="1" applyFill="1" applyAlignment="1">
      <alignment horizontal="center"/>
    </xf>
    <xf numFmtId="16" fontId="28" fillId="5" borderId="0" xfId="0" applyNumberFormat="1" applyFont="1" applyFill="1" applyAlignment="1">
      <alignment horizontal="center" vertical="center"/>
    </xf>
    <xf numFmtId="175" fontId="28" fillId="5" borderId="0" xfId="0" applyNumberFormat="1" applyFont="1" applyFill="1" applyAlignment="1">
      <alignment horizontal="center" vertical="center"/>
    </xf>
    <xf numFmtId="0" fontId="28" fillId="5" borderId="37" xfId="0" applyNumberFormat="1" applyFont="1" applyFill="1" applyBorder="1" applyAlignment="1">
      <alignment horizontal="right" vertical="top" shrinkToFit="1"/>
    </xf>
    <xf numFmtId="0" fontId="28" fillId="5" borderId="4" xfId="0" applyNumberFormat="1" applyFont="1" applyFill="1" applyBorder="1" applyAlignment="1">
      <alignment horizontal="right" vertical="top" shrinkToFit="1"/>
    </xf>
    <xf numFmtId="3" fontId="28" fillId="5" borderId="42" xfId="0" applyNumberFormat="1" applyFont="1" applyFill="1" applyBorder="1" applyAlignment="1">
      <alignment horizontal="right" vertical="top" shrinkToFit="1"/>
    </xf>
    <xf numFmtId="3" fontId="28" fillId="5" borderId="4" xfId="0" applyNumberFormat="1" applyFont="1" applyFill="1" applyBorder="1" applyAlignment="1">
      <alignment horizontal="right" vertical="top" shrinkToFit="1"/>
    </xf>
    <xf numFmtId="174" fontId="28" fillId="0" borderId="7" xfId="0" applyNumberFormat="1" applyFont="1" applyBorder="1"/>
    <xf numFmtId="164" fontId="32" fillId="5" borderId="7" xfId="0" applyNumberFormat="1" applyFont="1" applyFill="1" applyBorder="1" applyAlignment="1">
      <alignment horizontal="left" vertical="top" wrapText="1"/>
    </xf>
    <xf numFmtId="174" fontId="28" fillId="5" borderId="7" xfId="0" applyNumberFormat="1" applyFont="1" applyFill="1" applyBorder="1" applyAlignment="1">
      <alignment wrapText="1"/>
    </xf>
    <xf numFmtId="174" fontId="28" fillId="0" borderId="12" xfId="0" applyNumberFormat="1" applyFont="1" applyBorder="1"/>
    <xf numFmtId="174" fontId="28" fillId="5" borderId="12" xfId="0" applyNumberFormat="1" applyFont="1" applyFill="1" applyBorder="1"/>
    <xf numFmtId="0" fontId="73" fillId="0" borderId="0" xfId="0" applyFont="1" applyFill="1" applyBorder="1" applyAlignment="1"/>
    <xf numFmtId="0" fontId="0" fillId="0" borderId="0" xfId="0" applyFill="1"/>
    <xf numFmtId="0" fontId="0" fillId="0" borderId="0" xfId="0" applyAlignment="1">
      <alignment vertical="top" wrapText="1"/>
    </xf>
    <xf numFmtId="0" fontId="24" fillId="5" borderId="0" xfId="0" applyFont="1" applyFill="1" applyAlignment="1">
      <alignment horizontal="left"/>
    </xf>
    <xf numFmtId="0" fontId="0" fillId="0" borderId="0" xfId="0" applyBorder="1" applyAlignment="1">
      <alignment vertical="top" wrapText="1"/>
    </xf>
    <xf numFmtId="176" fontId="15" fillId="8" borderId="55" xfId="0" applyNumberFormat="1" applyFont="1" applyFill="1" applyBorder="1" applyAlignment="1">
      <alignment horizontal="center" vertical="top" wrapText="1"/>
    </xf>
    <xf numFmtId="177" fontId="15" fillId="8" borderId="55" xfId="0" applyNumberFormat="1" applyFont="1" applyFill="1" applyBorder="1" applyAlignment="1">
      <alignment horizontal="center" vertical="top" wrapText="1"/>
    </xf>
    <xf numFmtId="0" fontId="74" fillId="0" borderId="0" xfId="0" applyFont="1" applyFill="1" applyBorder="1" applyAlignment="1">
      <alignment vertical="top" wrapText="1"/>
    </xf>
    <xf numFmtId="0" fontId="74" fillId="0" borderId="0" xfId="0" applyFont="1" applyFill="1"/>
    <xf numFmtId="164" fontId="28" fillId="5" borderId="7" xfId="0" applyNumberFormat="1" applyFont="1" applyFill="1" applyBorder="1" applyAlignment="1">
      <alignment horizontal="left" vertical="top" wrapText="1"/>
    </xf>
    <xf numFmtId="164" fontId="28" fillId="5" borderId="4" xfId="0" applyNumberFormat="1" applyFont="1" applyFill="1" applyBorder="1" applyAlignment="1">
      <alignment horizontal="right" vertical="top" wrapText="1"/>
    </xf>
    <xf numFmtId="0" fontId="75" fillId="0" borderId="0" xfId="0" applyFont="1" applyFill="1" applyAlignment="1"/>
    <xf numFmtId="0" fontId="74" fillId="0" borderId="0" xfId="0" applyFont="1" applyFill="1" applyBorder="1"/>
    <xf numFmtId="0" fontId="43" fillId="5" borderId="0" xfId="1" applyFont="1" applyFill="1" applyBorder="1" applyAlignment="1">
      <alignment vertical="top"/>
    </xf>
    <xf numFmtId="165" fontId="43" fillId="5" borderId="7" xfId="0" applyNumberFormat="1" applyFont="1" applyFill="1" applyBorder="1" applyAlignment="1">
      <alignment horizontal="center" vertical="top" wrapText="1"/>
    </xf>
    <xf numFmtId="164" fontId="29" fillId="5" borderId="7" xfId="0" applyNumberFormat="1" applyFont="1" applyFill="1" applyBorder="1" applyAlignment="1">
      <alignment horizontal="center" vertical="top" wrapText="1"/>
    </xf>
    <xf numFmtId="0" fontId="32" fillId="5" borderId="7" xfId="2" applyNumberFormat="1" applyFont="1" applyFill="1" applyBorder="1" applyAlignment="1">
      <alignment horizontal="center" vertical="top" wrapText="1"/>
    </xf>
    <xf numFmtId="3" fontId="32" fillId="5" borderId="7" xfId="2" applyNumberFormat="1" applyFont="1" applyFill="1" applyBorder="1" applyAlignment="1">
      <alignment horizontal="center" vertical="top" wrapText="1"/>
    </xf>
    <xf numFmtId="3" fontId="12" fillId="0" borderId="0" xfId="0" applyNumberFormat="1" applyFont="1"/>
    <xf numFmtId="0" fontId="29" fillId="6" borderId="48" xfId="0" applyFont="1" applyFill="1" applyBorder="1"/>
    <xf numFmtId="0" fontId="28" fillId="5" borderId="7" xfId="0" applyFont="1" applyFill="1" applyBorder="1"/>
    <xf numFmtId="0" fontId="28" fillId="5" borderId="12" xfId="0" applyFont="1" applyFill="1" applyBorder="1"/>
    <xf numFmtId="0" fontId="28" fillId="0" borderId="12" xfId="0" applyFont="1" applyBorder="1"/>
    <xf numFmtId="0" fontId="29" fillId="6" borderId="15" xfId="0" applyFont="1" applyFill="1" applyBorder="1"/>
    <xf numFmtId="0" fontId="20" fillId="0" borderId="0" xfId="0" applyFont="1" applyFill="1"/>
    <xf numFmtId="0" fontId="16" fillId="0" borderId="0" xfId="0" applyFont="1" applyFill="1"/>
    <xf numFmtId="0" fontId="28" fillId="5" borderId="0" xfId="0" applyFont="1" applyFill="1" applyAlignment="1">
      <alignment horizontal="left" indent="2"/>
    </xf>
    <xf numFmtId="0" fontId="28" fillId="5" borderId="0" xfId="0" applyFont="1" applyFill="1" applyAlignment="1">
      <alignment horizontal="left" vertical="center"/>
    </xf>
    <xf numFmtId="0" fontId="28" fillId="5" borderId="0" xfId="0" applyFont="1" applyFill="1" applyAlignment="1">
      <alignment horizontal="left" vertical="top"/>
    </xf>
    <xf numFmtId="0" fontId="28" fillId="5" borderId="0" xfId="0" applyFont="1" applyFill="1"/>
    <xf numFmtId="0" fontId="11" fillId="5" borderId="7" xfId="0" applyFont="1" applyFill="1" applyBorder="1" applyAlignment="1">
      <alignment horizontal="center"/>
    </xf>
    <xf numFmtId="0" fontId="71" fillId="5" borderId="0" xfId="1" applyFont="1" applyFill="1" applyBorder="1" applyAlignment="1">
      <alignment vertical="top"/>
    </xf>
    <xf numFmtId="0" fontId="24" fillId="5" borderId="0" xfId="0" applyFont="1" applyFill="1" applyAlignment="1">
      <alignment wrapText="1"/>
    </xf>
    <xf numFmtId="0" fontId="24" fillId="5" borderId="0" xfId="0" applyFont="1" applyFill="1" applyAlignment="1"/>
    <xf numFmtId="0" fontId="71" fillId="5" borderId="0" xfId="0" applyFont="1" applyFill="1" applyAlignment="1"/>
    <xf numFmtId="0" fontId="24" fillId="5" borderId="0" xfId="0" applyFont="1" applyFill="1" applyAlignment="1">
      <alignment horizontal="left"/>
    </xf>
    <xf numFmtId="0" fontId="11" fillId="5" borderId="12"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71" fillId="5" borderId="0" xfId="0" applyFont="1" applyFill="1" applyAlignment="1">
      <alignment horizontal="left" wrapText="1"/>
    </xf>
    <xf numFmtId="0" fontId="77" fillId="5" borderId="0" xfId="0" applyFont="1" applyFill="1" applyAlignment="1">
      <alignment horizontal="left" wrapText="1"/>
    </xf>
    <xf numFmtId="0" fontId="71" fillId="5" borderId="0" xfId="0" applyFont="1" applyFill="1" applyAlignment="1">
      <alignment horizontal="left"/>
    </xf>
    <xf numFmtId="0" fontId="77" fillId="5" borderId="0" xfId="0" applyFont="1" applyFill="1" applyAlignment="1">
      <alignment horizontal="left"/>
    </xf>
    <xf numFmtId="0" fontId="11" fillId="5" borderId="12" xfId="0" applyFont="1" applyFill="1" applyBorder="1" applyAlignment="1">
      <alignment vertical="center"/>
    </xf>
    <xf numFmtId="0" fontId="11" fillId="5" borderId="17" xfId="0" applyFont="1" applyFill="1" applyBorder="1" applyAlignment="1">
      <alignment vertical="center"/>
    </xf>
    <xf numFmtId="0" fontId="11" fillId="5" borderId="15" xfId="0" applyFont="1" applyFill="1" applyBorder="1" applyAlignment="1">
      <alignment vertical="center"/>
    </xf>
    <xf numFmtId="0" fontId="11" fillId="5" borderId="10" xfId="0" applyFont="1" applyFill="1" applyBorder="1"/>
    <xf numFmtId="0" fontId="11" fillId="5" borderId="18" xfId="0" applyFont="1" applyFill="1" applyBorder="1"/>
    <xf numFmtId="0" fontId="11" fillId="5" borderId="19" xfId="0" applyFont="1" applyFill="1" applyBorder="1"/>
    <xf numFmtId="0" fontId="11" fillId="5" borderId="7" xfId="0" applyFont="1" applyFill="1" applyBorder="1" applyAlignment="1">
      <alignment horizontal="center"/>
    </xf>
    <xf numFmtId="0" fontId="11" fillId="5" borderId="34" xfId="0" applyFont="1" applyFill="1" applyBorder="1" applyAlignment="1">
      <alignment horizontal="left"/>
    </xf>
    <xf numFmtId="0" fontId="11" fillId="5" borderId="35" xfId="0" applyFont="1" applyFill="1" applyBorder="1" applyAlignment="1">
      <alignment horizontal="left"/>
    </xf>
    <xf numFmtId="0" fontId="11" fillId="5" borderId="32" xfId="0" applyFont="1" applyFill="1" applyBorder="1" applyAlignment="1">
      <alignment horizontal="left"/>
    </xf>
    <xf numFmtId="0" fontId="11" fillId="5" borderId="33" xfId="0" applyFont="1" applyFill="1" applyBorder="1" applyAlignment="1">
      <alignment horizontal="left"/>
    </xf>
    <xf numFmtId="0" fontId="11" fillId="5" borderId="0" xfId="0" applyFont="1" applyFill="1" applyBorder="1" applyAlignment="1">
      <alignment horizontal="left"/>
    </xf>
    <xf numFmtId="0" fontId="12" fillId="5" borderId="0" xfId="0" applyFont="1" applyFill="1" applyAlignment="1">
      <alignment horizontal="left" vertical="center" wrapText="1"/>
    </xf>
    <xf numFmtId="0" fontId="42" fillId="5" borderId="0" xfId="0" applyFont="1" applyFill="1" applyAlignment="1">
      <alignment horizontal="left"/>
    </xf>
    <xf numFmtId="0" fontId="62" fillId="5" borderId="0" xfId="1" applyFont="1" applyFill="1" applyBorder="1" applyAlignment="1">
      <alignment horizontal="left" vertical="top" wrapText="1"/>
    </xf>
    <xf numFmtId="0" fontId="9" fillId="5" borderId="0" xfId="0" applyFont="1" applyFill="1" applyBorder="1" applyAlignment="1">
      <alignment horizontal="left"/>
    </xf>
    <xf numFmtId="0" fontId="0" fillId="2" borderId="0" xfId="0" applyFill="1" applyBorder="1" applyAlignment="1">
      <alignment horizontal="center"/>
    </xf>
    <xf numFmtId="0" fontId="10" fillId="2" borderId="21" xfId="0" applyFont="1" applyFill="1" applyBorder="1" applyAlignment="1">
      <alignment horizontal="left"/>
    </xf>
    <xf numFmtId="0" fontId="12" fillId="6" borderId="22" xfId="0" applyFont="1" applyFill="1" applyBorder="1" applyAlignment="1">
      <alignment horizontal="center"/>
    </xf>
    <xf numFmtId="0" fontId="12" fillId="6" borderId="23" xfId="0" applyFont="1" applyFill="1" applyBorder="1" applyAlignment="1">
      <alignment horizontal="center"/>
    </xf>
    <xf numFmtId="0" fontId="12" fillId="6" borderId="28" xfId="0" applyFont="1" applyFill="1" applyBorder="1" applyAlignment="1">
      <alignment horizontal="center"/>
    </xf>
    <xf numFmtId="0" fontId="12" fillId="6" borderId="24" xfId="0" applyFont="1" applyFill="1" applyBorder="1" applyAlignment="1">
      <alignment horizontal="center"/>
    </xf>
    <xf numFmtId="0" fontId="12" fillId="6" borderId="0" xfId="0" applyFont="1" applyFill="1" applyBorder="1" applyAlignment="1">
      <alignment horizontal="center"/>
    </xf>
    <xf numFmtId="0" fontId="12" fillId="6" borderId="25" xfId="0" applyFont="1" applyFill="1" applyBorder="1" applyAlignment="1">
      <alignment horizontal="center"/>
    </xf>
    <xf numFmtId="0" fontId="12" fillId="6" borderId="26" xfId="0" applyFont="1" applyFill="1" applyBorder="1" applyAlignment="1">
      <alignment horizontal="center"/>
    </xf>
    <xf numFmtId="0" fontId="12" fillId="6" borderId="21" xfId="0" applyFont="1" applyFill="1" applyBorder="1" applyAlignment="1">
      <alignment horizontal="center"/>
    </xf>
    <xf numFmtId="0" fontId="12" fillId="6" borderId="27" xfId="0" applyFont="1" applyFill="1" applyBorder="1" applyAlignment="1">
      <alignment horizontal="center"/>
    </xf>
    <xf numFmtId="0" fontId="10" fillId="2" borderId="0" xfId="0" applyFont="1" applyFill="1" applyBorder="1" applyAlignment="1">
      <alignment horizontal="left"/>
    </xf>
    <xf numFmtId="0" fontId="19" fillId="5" borderId="0" xfId="0" applyFont="1" applyFill="1" applyAlignment="1">
      <alignment horizontal="left" wrapText="1"/>
    </xf>
    <xf numFmtId="0" fontId="51" fillId="2" borderId="30" xfId="0" applyFont="1" applyFill="1" applyBorder="1" applyAlignment="1">
      <alignment vertical="top"/>
    </xf>
    <xf numFmtId="0" fontId="51" fillId="2" borderId="0" xfId="0" applyFont="1" applyFill="1" applyBorder="1" applyAlignment="1">
      <alignment horizontal="left" vertical="top"/>
    </xf>
    <xf numFmtId="164" fontId="38" fillId="5" borderId="0" xfId="0" applyNumberFormat="1" applyFont="1" applyFill="1" applyBorder="1" applyAlignment="1">
      <alignment horizontal="left" vertical="top" wrapText="1"/>
    </xf>
    <xf numFmtId="164" fontId="51" fillId="2" borderId="0" xfId="0" applyNumberFormat="1" applyFont="1" applyFill="1" applyBorder="1" applyAlignment="1">
      <alignment horizontal="left" vertical="top" wrapText="1"/>
    </xf>
    <xf numFmtId="164" fontId="32" fillId="5" borderId="7" xfId="0" applyNumberFormat="1" applyFont="1" applyFill="1" applyBorder="1" applyAlignment="1">
      <alignment horizontal="left" vertical="top" wrapText="1"/>
    </xf>
    <xf numFmtId="0" fontId="0" fillId="5" borderId="0" xfId="0" applyFont="1" applyFill="1" applyBorder="1" applyAlignment="1">
      <alignment horizontal="left" vertical="top" wrapText="1"/>
    </xf>
    <xf numFmtId="0" fontId="51" fillId="2" borderId="0" xfId="0" applyFont="1" applyFill="1" applyBorder="1" applyAlignment="1">
      <alignment horizontal="left" vertical="top" wrapText="1"/>
    </xf>
    <xf numFmtId="164" fontId="15" fillId="5" borderId="0" xfId="0" applyNumberFormat="1" applyFont="1" applyFill="1" applyBorder="1" applyAlignment="1">
      <alignment horizontal="left" vertical="top" wrapText="1"/>
    </xf>
    <xf numFmtId="164" fontId="15" fillId="3" borderId="1" xfId="0" applyNumberFormat="1" applyFont="1" applyFill="1" applyBorder="1" applyAlignment="1">
      <alignment horizontal="left" vertical="top" wrapText="1"/>
    </xf>
    <xf numFmtId="0" fontId="51" fillId="2" borderId="0" xfId="0" applyFont="1" applyFill="1" applyAlignment="1">
      <alignment horizontal="left" vertical="top"/>
    </xf>
    <xf numFmtId="0" fontId="51" fillId="2" borderId="0" xfId="0" applyFont="1" applyFill="1" applyAlignment="1">
      <alignment vertical="top"/>
    </xf>
    <xf numFmtId="164" fontId="51" fillId="2" borderId="3" xfId="0" applyNumberFormat="1" applyFont="1" applyFill="1" applyBorder="1" applyAlignment="1">
      <alignment horizontal="left" vertical="top" wrapText="1"/>
    </xf>
    <xf numFmtId="0" fontId="24" fillId="5" borderId="0" xfId="0" applyFont="1" applyFill="1" applyAlignment="1">
      <alignment horizontal="left" vertical="top" wrapText="1"/>
    </xf>
    <xf numFmtId="0" fontId="19" fillId="5" borderId="0" xfId="0" applyFont="1" applyFill="1" applyAlignment="1">
      <alignment horizontal="left" vertical="top" wrapText="1"/>
    </xf>
    <xf numFmtId="0" fontId="71" fillId="5" borderId="0" xfId="0" applyFont="1" applyFill="1" applyAlignment="1">
      <alignment horizontal="left" vertical="top" wrapText="1"/>
    </xf>
    <xf numFmtId="0" fontId="77" fillId="5" borderId="0" xfId="0" applyFont="1" applyFill="1" applyAlignment="1">
      <alignment horizontal="left" vertical="top" wrapText="1"/>
    </xf>
    <xf numFmtId="0" fontId="24" fillId="5" borderId="0" xfId="0" applyFont="1" applyFill="1" applyBorder="1" applyAlignment="1">
      <alignment vertical="top" wrapText="1"/>
    </xf>
    <xf numFmtId="0" fontId="52" fillId="5" borderId="0" xfId="0" applyFont="1" applyFill="1" applyBorder="1" applyAlignment="1">
      <alignment horizontal="left" vertical="top" wrapText="1"/>
    </xf>
    <xf numFmtId="49" fontId="46" fillId="5" borderId="0" xfId="0" applyNumberFormat="1" applyFont="1" applyFill="1" applyBorder="1" applyAlignment="1">
      <alignment vertical="top" wrapText="1"/>
    </xf>
    <xf numFmtId="0" fontId="10" fillId="2" borderId="0" xfId="0" applyFont="1" applyFill="1" applyBorder="1" applyAlignment="1">
      <alignment vertical="top"/>
    </xf>
    <xf numFmtId="0" fontId="12" fillId="5" borderId="0" xfId="0" applyFont="1" applyFill="1" applyBorder="1" applyAlignment="1">
      <alignment horizontal="left" vertical="top" wrapText="1"/>
    </xf>
    <xf numFmtId="0" fontId="48" fillId="5" borderId="0" xfId="0" applyFont="1" applyFill="1" applyBorder="1" applyAlignment="1">
      <alignment vertical="top" wrapText="1"/>
    </xf>
    <xf numFmtId="0" fontId="48" fillId="5" borderId="0" xfId="0" applyFont="1" applyFill="1" applyBorder="1" applyAlignment="1">
      <alignment horizontal="left" vertical="top" wrapText="1"/>
    </xf>
    <xf numFmtId="0" fontId="18" fillId="5" borderId="10" xfId="1" applyFont="1" applyFill="1" applyBorder="1" applyAlignment="1">
      <alignment horizontal="left" vertical="top"/>
    </xf>
    <xf numFmtId="0" fontId="18" fillId="5" borderId="18" xfId="1" applyFont="1" applyFill="1" applyBorder="1" applyAlignment="1">
      <alignment horizontal="left" vertical="top"/>
    </xf>
    <xf numFmtId="0" fontId="18" fillId="5" borderId="19" xfId="1" applyFont="1" applyFill="1" applyBorder="1" applyAlignment="1">
      <alignment horizontal="left" vertical="top"/>
    </xf>
    <xf numFmtId="0" fontId="30" fillId="5" borderId="9" xfId="0" applyFont="1" applyFill="1" applyBorder="1" applyAlignment="1">
      <alignment horizontal="center" wrapText="1"/>
    </xf>
    <xf numFmtId="0" fontId="30" fillId="5" borderId="9" xfId="0" applyFont="1" applyFill="1" applyBorder="1" applyAlignment="1">
      <alignment horizontal="center"/>
    </xf>
    <xf numFmtId="0" fontId="49" fillId="5" borderId="0" xfId="1" applyFont="1" applyFill="1" applyAlignment="1">
      <alignment horizontal="left" vertical="top" wrapText="1"/>
    </xf>
    <xf numFmtId="0" fontId="12" fillId="5" borderId="5" xfId="0" applyFont="1" applyFill="1" applyBorder="1" applyAlignment="1">
      <alignment horizontal="center" vertical="top" wrapText="1"/>
    </xf>
    <xf numFmtId="0" fontId="12" fillId="5" borderId="0" xfId="0" applyFont="1" applyFill="1" applyBorder="1" applyAlignment="1">
      <alignment horizontal="center" vertical="top" wrapText="1"/>
    </xf>
    <xf numFmtId="0" fontId="57" fillId="5" borderId="0" xfId="1" applyFont="1" applyFill="1" applyAlignment="1">
      <alignment horizontal="left" vertical="top" wrapText="1"/>
    </xf>
    <xf numFmtId="0" fontId="15" fillId="5" borderId="0" xfId="1" applyFont="1" applyFill="1" applyBorder="1" applyAlignment="1">
      <alignment horizontal="left" vertical="top" wrapText="1"/>
    </xf>
    <xf numFmtId="164" fontId="30" fillId="5" borderId="0" xfId="0" applyNumberFormat="1" applyFont="1" applyFill="1" applyBorder="1" applyAlignment="1">
      <alignment horizontal="left" vertical="top" wrapText="1"/>
    </xf>
    <xf numFmtId="0" fontId="32" fillId="6" borderId="0" xfId="0" applyFont="1" applyFill="1" applyBorder="1" applyAlignment="1">
      <alignment horizontal="left" vertical="top" wrapText="1"/>
    </xf>
    <xf numFmtId="0" fontId="15" fillId="5" borderId="10" xfId="1" applyFont="1" applyFill="1" applyBorder="1" applyAlignment="1">
      <alignment horizontal="center" vertical="top"/>
    </xf>
    <xf numFmtId="0" fontId="15" fillId="5" borderId="18" xfId="1" applyFont="1" applyFill="1" applyBorder="1" applyAlignment="1">
      <alignment horizontal="center" vertical="top"/>
    </xf>
    <xf numFmtId="0" fontId="15" fillId="5" borderId="19" xfId="1" applyFont="1" applyFill="1" applyBorder="1" applyAlignment="1">
      <alignment horizontal="center" vertical="top"/>
    </xf>
    <xf numFmtId="0" fontId="15" fillId="5" borderId="10" xfId="1" applyFont="1" applyFill="1" applyBorder="1" applyAlignment="1">
      <alignment horizontal="center" vertical="top" wrapText="1"/>
    </xf>
    <xf numFmtId="0" fontId="15" fillId="5" borderId="18" xfId="1" applyFont="1" applyFill="1" applyBorder="1" applyAlignment="1">
      <alignment horizontal="center" vertical="top" wrapText="1"/>
    </xf>
    <xf numFmtId="0" fontId="15" fillId="5" borderId="19" xfId="1" applyFont="1" applyFill="1" applyBorder="1" applyAlignment="1">
      <alignment horizontal="center" vertical="top" wrapText="1"/>
    </xf>
    <xf numFmtId="0" fontId="57" fillId="5" borderId="0" xfId="1" applyFont="1" applyFill="1" applyBorder="1" applyAlignment="1">
      <alignment horizontal="left" vertical="top" wrapText="1"/>
    </xf>
    <xf numFmtId="0" fontId="30" fillId="5" borderId="10" xfId="0" applyFont="1" applyFill="1" applyBorder="1" applyAlignment="1">
      <alignment horizontal="center" vertical="top" wrapText="1"/>
    </xf>
    <xf numFmtId="0" fontId="30" fillId="5" borderId="19" xfId="0" applyFont="1" applyFill="1" applyBorder="1" applyAlignment="1">
      <alignment horizontal="center" vertical="top" wrapText="1"/>
    </xf>
    <xf numFmtId="0" fontId="15" fillId="5" borderId="0" xfId="1" applyFont="1" applyFill="1" applyBorder="1" applyAlignment="1">
      <alignment horizontal="left" wrapText="1"/>
    </xf>
    <xf numFmtId="164" fontId="15" fillId="5" borderId="0" xfId="0" applyNumberFormat="1" applyFont="1" applyFill="1" applyBorder="1" applyAlignment="1">
      <alignment horizontal="center" vertical="top" wrapText="1"/>
    </xf>
  </cellXfs>
  <cellStyles count="7">
    <cellStyle name="Comma" xfId="5" builtinId="3"/>
    <cellStyle name="Currency" xfId="4" builtinId="4"/>
    <cellStyle name="Hyperlink" xfId="3" builtinId="8"/>
    <cellStyle name="Hyperlink 2" xfId="6"/>
    <cellStyle name="Normal" xfId="0" builtinId="0"/>
    <cellStyle name="Normal 2" xfId="1"/>
    <cellStyle name="Percent" xfId="2" builtinId="5"/>
  </cellStyles>
  <dxfs count="0"/>
  <tableStyles count="0" defaultTableStyle="TableStyleMedium9"/>
  <colors>
    <mruColors>
      <color rgb="FF339966"/>
      <color rgb="FF00A44A"/>
      <color rgb="FF009E4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usernames" Target="revisions/userNam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847850" cy="180975"/>
    <xdr:sp macro="" textlink="">
      <xdr:nvSpPr>
        <xdr:cNvPr id="2" name="Text Box 2"/>
        <xdr:cNvSpPr txBox="1">
          <a:spLocks noChangeArrowheads="1"/>
        </xdr:cNvSpPr>
      </xdr:nvSpPr>
      <xdr:spPr bwMode="auto">
        <a:xfrm>
          <a:off x="0" y="485775"/>
          <a:ext cx="1847850" cy="18097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0" i="0" u="none" strike="noStrike" baseline="0">
              <a:solidFill>
                <a:srgbClr val="000000"/>
              </a:solidFill>
              <a:latin typeface="Myriad Pro Light"/>
            </a:rPr>
            <a:t>Partnership for Economic Development</a:t>
          </a:r>
        </a:p>
      </xdr:txBody>
    </xdr:sp>
    <xdr:clientData/>
  </xdr:oneCellAnchor>
  <xdr:twoCellAnchor editAs="oneCell">
    <xdr:from>
      <xdr:col>6</xdr:col>
      <xdr:colOff>152400</xdr:colOff>
      <xdr:row>0</xdr:row>
      <xdr:rowOff>9525</xdr:rowOff>
    </xdr:from>
    <xdr:to>
      <xdr:col>8</xdr:col>
      <xdr:colOff>428625</xdr:colOff>
      <xdr:row>3</xdr:row>
      <xdr:rowOff>57150</xdr:rowOff>
    </xdr:to>
    <xdr:sp macro="" textlink="">
      <xdr:nvSpPr>
        <xdr:cNvPr id="3" name="Text Box 4"/>
        <xdr:cNvSpPr txBox="1">
          <a:spLocks noChangeArrowheads="1"/>
        </xdr:cNvSpPr>
      </xdr:nvSpPr>
      <xdr:spPr bwMode="auto">
        <a:xfrm>
          <a:off x="3962400" y="9525"/>
          <a:ext cx="1495425" cy="533400"/>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en-US" sz="800" b="0" i="0" u="none" strike="noStrike" baseline="0">
              <a:solidFill>
                <a:srgbClr val="000000"/>
              </a:solidFill>
              <a:latin typeface="Myriad Pro Light"/>
            </a:rPr>
            <a:t>1135 M Street, Suite 200</a:t>
          </a:r>
        </a:p>
        <a:p>
          <a:pPr algn="r" rtl="0">
            <a:defRPr sz="1000"/>
          </a:pPr>
          <a:r>
            <a:rPr lang="en-US" sz="800" b="0" i="0" u="none" strike="noStrike" baseline="0">
              <a:solidFill>
                <a:srgbClr val="000000"/>
              </a:solidFill>
              <a:latin typeface="Myriad Pro Light"/>
            </a:rPr>
            <a:t>Lincoln, NE 68508</a:t>
          </a:r>
        </a:p>
        <a:p>
          <a:pPr algn="r" rtl="0">
            <a:defRPr sz="1000"/>
          </a:pPr>
          <a:r>
            <a:rPr lang="en-US" sz="800" b="0" i="0" u="none" strike="noStrike" baseline="0">
              <a:solidFill>
                <a:srgbClr val="000000"/>
              </a:solidFill>
              <a:latin typeface="Myriad Pro Light"/>
            </a:rPr>
            <a:t>402.436.2350</a:t>
          </a:r>
        </a:p>
      </xdr:txBody>
    </xdr:sp>
    <xdr:clientData/>
  </xdr:twoCellAnchor>
  <xdr:twoCellAnchor editAs="oneCell">
    <xdr:from>
      <xdr:col>0</xdr:col>
      <xdr:colOff>47625</xdr:colOff>
      <xdr:row>0</xdr:row>
      <xdr:rowOff>38100</xdr:rowOff>
    </xdr:from>
    <xdr:to>
      <xdr:col>1</xdr:col>
      <xdr:colOff>257175</xdr:colOff>
      <xdr:row>3</xdr:row>
      <xdr:rowOff>0</xdr:rowOff>
    </xdr:to>
    <xdr:pic>
      <xdr:nvPicPr>
        <xdr:cNvPr id="4" name="Picture 5" descr="black logo tag"/>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971550" cy="447675"/>
        </a:xfrm>
        <a:prstGeom prst="rect">
          <a:avLst/>
        </a:prstGeom>
        <a:noFill/>
      </xdr:spPr>
    </xdr:pic>
    <xdr:clientData/>
  </xdr:twoCellAnchor>
</xdr:wsDr>
</file>

<file path=xl/revisions/_rels/revisionHeaders.xml.rels><?xml version="1.0" encoding="UTF-8" standalone="yes"?>
<Relationships xmlns="http://schemas.openxmlformats.org/package/2006/relationships"><Relationship Id="rId16" Type="http://schemas.openxmlformats.org/officeDocument/2006/relationships/revisionLog" Target="revisionLog2.xml"/><Relationship Id="rId15" Type="http://schemas.openxmlformats.org/officeDocument/2006/relationships/revisionLog" Target="revisionLog1.xml"/><Relationship Id="rId14" Type="http://schemas.openxmlformats.org/officeDocument/2006/relationships/revisionLog" Target="revisionLog1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F469C18-5F07-4E96-98BF-747C1CCB5E69}" diskRevisions="1" revisionId="130" version="2">
  <header guid="{26981D79-2D9E-5847-A439-503DE30692D2}" dateTime="2010-11-30T10:18:15" maxSheetId="22" userName="Office 2004 Test Drive User" r:id="rId14" minRId="128" maxRId="13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6C35C1C-AC48-49A8-8D27-9A297901281A}" dateTime="2011-09-08T10:36:09" maxSheetId="22" userName="mhaase" r:id="rId1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F469C18-5F07-4E96-98BF-747C1CCB5E69}" dateTime="2011-09-08T11:02:36" maxSheetId="22" userName="I2RD" r:id="rId1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rcv guid="{495CA096-0E26-4428-82C8-7A3D259892E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mv="urn:schemas-microsoft-com:mac:vml" mc:Ignorable="mv" mc:PreserveAttributes="mv:*">
  <rcc rId="128" sId="2">
    <oc r="G5">
      <v>0.11700000000000001</v>
    </oc>
    <nc r="G5">
      <f>(E5-C5)/C5</f>
    </nc>
  </rcc>
  <rcc rId="129" sId="2">
    <oc r="G6">
      <v>0.126</v>
    </oc>
    <nc r="G6">
      <f>(E6-C6)/C6</f>
    </nc>
  </rcc>
  <rcc rId="130" sId="2" numFmtId="14">
    <oc r="G7">
      <v>7.9000000000000001E-2</v>
    </oc>
    <nc r="G7">
      <f>(E7-C7)/C7</f>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241D2F7-FCAB-46A4-8253-BE3553A0819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6C35C1C-AC48-49A8-8D27-9A297901281A}" name="I2RD" id="-926564038" dateTime="2011-09-08T11:02:3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hyperlink" Target="http://lancaster.ne.gov/Cnty/ASSESS/TaxDist1Sum09.pdf"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www.uniteprivatenetworks.com/" TargetMode="External"/><Relationship Id="rId2" Type="http://schemas.openxmlformats.org/officeDocument/2006/relationships/hyperlink" Target="http://www.pnptnetworks.com/" TargetMode="External"/><Relationship Id="rId1" Type="http://schemas.openxmlformats.org/officeDocument/2006/relationships/hyperlink" Target="http://www.timewarnercable.com/Nebraska" TargetMode="External"/><Relationship Id="rId4" Type="http://schemas.openxmlformats.org/officeDocument/2006/relationships/hyperlink" Target="http://www.windstreamcommunications.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outheast.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11" sqref="A11"/>
    </sheetView>
  </sheetViews>
  <sheetFormatPr defaultColWidth="8.85546875" defaultRowHeight="15"/>
  <sheetData>
    <row r="1" spans="1:9">
      <c r="A1" s="532"/>
      <c r="B1" s="532"/>
      <c r="C1" s="532"/>
      <c r="D1" s="532"/>
      <c r="E1" s="532"/>
      <c r="F1" s="532"/>
      <c r="G1" s="532"/>
      <c r="H1" s="532"/>
      <c r="I1" s="532"/>
    </row>
    <row r="2" spans="1:9">
      <c r="A2" s="532"/>
      <c r="B2" s="532"/>
      <c r="C2" s="532"/>
      <c r="D2" s="532"/>
      <c r="E2" s="532"/>
      <c r="F2" s="532"/>
      <c r="G2" s="532"/>
      <c r="H2" s="532"/>
      <c r="I2" s="532"/>
    </row>
    <row r="3" spans="1:9">
      <c r="A3" s="532"/>
      <c r="B3" s="532"/>
      <c r="C3" s="532"/>
      <c r="D3" s="532"/>
      <c r="E3" s="532"/>
      <c r="F3" s="532"/>
      <c r="G3" s="532"/>
      <c r="H3" s="532"/>
      <c r="I3" s="532"/>
    </row>
    <row r="4" spans="1:9">
      <c r="A4" s="532"/>
      <c r="B4" s="532"/>
      <c r="C4" s="532"/>
      <c r="D4" s="532"/>
      <c r="E4" s="532"/>
      <c r="F4" s="532"/>
      <c r="G4" s="532"/>
      <c r="H4" s="532"/>
      <c r="I4" s="532"/>
    </row>
    <row r="5" spans="1:9">
      <c r="A5" s="532"/>
      <c r="B5" s="532"/>
      <c r="C5" s="532"/>
      <c r="D5" s="532"/>
      <c r="E5" s="532"/>
      <c r="F5" s="532"/>
      <c r="G5" s="532"/>
      <c r="H5" s="532"/>
      <c r="I5" s="532"/>
    </row>
    <row r="6" spans="1:9">
      <c r="A6" s="533"/>
      <c r="B6" s="533"/>
      <c r="C6" s="533"/>
      <c r="D6" s="533"/>
      <c r="E6" s="533"/>
      <c r="F6" s="533"/>
      <c r="G6" s="533"/>
      <c r="H6" s="533"/>
      <c r="I6" s="533"/>
    </row>
    <row r="7" spans="1:9">
      <c r="A7" s="533"/>
      <c r="B7" s="533"/>
      <c r="C7" s="533"/>
      <c r="D7" s="533"/>
      <c r="E7" s="533"/>
      <c r="F7" s="533"/>
      <c r="G7" s="533"/>
      <c r="H7" s="533"/>
      <c r="I7" s="533"/>
    </row>
    <row r="8" spans="1:9" ht="23.25">
      <c r="A8" s="534" t="s">
        <v>1368</v>
      </c>
      <c r="B8" s="533"/>
      <c r="C8" s="533"/>
      <c r="D8" s="533"/>
      <c r="E8" s="533"/>
      <c r="F8" s="533"/>
      <c r="G8" s="533"/>
      <c r="H8" s="533"/>
      <c r="I8" s="533"/>
    </row>
    <row r="9" spans="1:9">
      <c r="A9" s="535" t="s">
        <v>1369</v>
      </c>
      <c r="B9" s="536"/>
      <c r="C9" s="536"/>
      <c r="D9" s="536"/>
      <c r="E9" s="536"/>
      <c r="F9" s="536"/>
      <c r="G9" s="536"/>
      <c r="H9" s="536"/>
      <c r="I9" s="536"/>
    </row>
    <row r="10" spans="1:9">
      <c r="A10" s="533"/>
      <c r="B10" s="533"/>
      <c r="C10" s="533"/>
      <c r="D10" s="533"/>
      <c r="E10" s="533"/>
      <c r="F10" s="533"/>
      <c r="G10" s="533"/>
      <c r="H10" s="533"/>
      <c r="I10" s="533"/>
    </row>
    <row r="11" spans="1:9" ht="15.75">
      <c r="A11" s="537" t="s">
        <v>1370</v>
      </c>
      <c r="B11" s="537" t="s">
        <v>1371</v>
      </c>
      <c r="C11" s="533"/>
      <c r="D11" s="533"/>
      <c r="E11" s="533"/>
      <c r="F11" s="533"/>
      <c r="G11" s="533"/>
      <c r="H11" s="533"/>
      <c r="I11" s="533"/>
    </row>
    <row r="12" spans="1:9" ht="15.75">
      <c r="A12" s="537" t="s">
        <v>1372</v>
      </c>
      <c r="B12" s="537" t="s">
        <v>1373</v>
      </c>
      <c r="C12" s="533"/>
      <c r="D12" s="533"/>
      <c r="E12" s="533"/>
      <c r="F12" s="533"/>
      <c r="G12" s="533"/>
      <c r="H12" s="533"/>
      <c r="I12" s="533"/>
    </row>
    <row r="13" spans="1:9" ht="15.75">
      <c r="A13" s="537" t="s">
        <v>1374</v>
      </c>
      <c r="B13" s="537" t="s">
        <v>1375</v>
      </c>
      <c r="C13" s="533"/>
      <c r="D13" s="533"/>
      <c r="E13" s="533"/>
      <c r="F13" s="533"/>
      <c r="G13" s="533"/>
      <c r="H13" s="533"/>
      <c r="I13" s="533"/>
    </row>
    <row r="14" spans="1:9" ht="15.75">
      <c r="A14" s="537" t="s">
        <v>1376</v>
      </c>
      <c r="B14" s="537" t="s">
        <v>1377</v>
      </c>
      <c r="C14" s="533"/>
      <c r="D14" s="533"/>
      <c r="E14" s="533"/>
      <c r="F14" s="533"/>
      <c r="G14" s="533"/>
      <c r="H14" s="533"/>
      <c r="I14" s="533"/>
    </row>
    <row r="15" spans="1:9" ht="15.75">
      <c r="A15" s="537" t="s">
        <v>1378</v>
      </c>
      <c r="B15" s="538" t="s">
        <v>1379</v>
      </c>
      <c r="C15" s="533"/>
      <c r="D15" s="533"/>
      <c r="E15" s="533"/>
      <c r="F15" s="533"/>
      <c r="G15" s="533"/>
      <c r="H15" s="533"/>
      <c r="I15" s="533"/>
    </row>
    <row r="16" spans="1:9" ht="15.75">
      <c r="A16" s="537" t="s">
        <v>1380</v>
      </c>
      <c r="B16" s="539" t="s">
        <v>1381</v>
      </c>
      <c r="C16" s="533"/>
      <c r="D16" s="533"/>
      <c r="E16" s="533"/>
      <c r="F16" s="533"/>
      <c r="G16" s="533"/>
      <c r="H16" s="533"/>
      <c r="I16" s="533"/>
    </row>
    <row r="17" spans="1:9" ht="15.75">
      <c r="A17" s="537" t="s">
        <v>1382</v>
      </c>
      <c r="B17" s="539" t="s">
        <v>1383</v>
      </c>
      <c r="C17" s="533"/>
      <c r="D17" s="533"/>
      <c r="E17" s="533"/>
      <c r="F17" s="533"/>
      <c r="G17" s="533"/>
      <c r="H17" s="533"/>
      <c r="I17" s="533"/>
    </row>
    <row r="18" spans="1:9" ht="15.75">
      <c r="A18" s="537" t="s">
        <v>1384</v>
      </c>
      <c r="B18" s="539" t="s">
        <v>1431</v>
      </c>
      <c r="C18" s="533"/>
      <c r="D18" s="533"/>
      <c r="E18" s="533"/>
      <c r="F18" s="533"/>
      <c r="G18" s="533"/>
      <c r="H18" s="533"/>
      <c r="I18" s="533"/>
    </row>
    <row r="19" spans="1:9" ht="15.75">
      <c r="A19" s="537" t="s">
        <v>1432</v>
      </c>
      <c r="B19" s="538" t="s">
        <v>1433</v>
      </c>
      <c r="C19" s="533"/>
      <c r="D19" s="533"/>
      <c r="E19" s="533"/>
      <c r="F19" s="533"/>
      <c r="G19" s="533"/>
      <c r="H19" s="533"/>
      <c r="I19" s="533"/>
    </row>
    <row r="20" spans="1:9" ht="15.75">
      <c r="A20" s="537" t="s">
        <v>1434</v>
      </c>
      <c r="B20" s="538" t="s">
        <v>1435</v>
      </c>
      <c r="C20" s="533"/>
      <c r="D20" s="533"/>
      <c r="E20" s="533"/>
      <c r="F20" s="533"/>
      <c r="G20" s="533"/>
      <c r="H20" s="533"/>
      <c r="I20" s="533"/>
    </row>
    <row r="21" spans="1:9" ht="15.75">
      <c r="A21" s="537" t="s">
        <v>1436</v>
      </c>
      <c r="B21" s="538" t="s">
        <v>1437</v>
      </c>
      <c r="C21" s="533"/>
      <c r="D21" s="533"/>
      <c r="E21" s="533"/>
      <c r="F21" s="533"/>
      <c r="G21" s="533"/>
      <c r="H21" s="533"/>
      <c r="I21" s="533"/>
    </row>
    <row r="22" spans="1:9" ht="15.75">
      <c r="A22" s="537" t="s">
        <v>1438</v>
      </c>
      <c r="B22" s="538" t="s">
        <v>1439</v>
      </c>
      <c r="C22" s="533"/>
      <c r="D22" s="533"/>
      <c r="E22" s="533"/>
      <c r="F22" s="533"/>
      <c r="G22" s="533"/>
      <c r="H22" s="533"/>
      <c r="I22" s="533"/>
    </row>
    <row r="23" spans="1:9" ht="15.75">
      <c r="A23" s="537" t="s">
        <v>1440</v>
      </c>
      <c r="B23" s="537" t="s">
        <v>636</v>
      </c>
      <c r="C23" s="533"/>
      <c r="D23" s="533"/>
      <c r="E23" s="533"/>
      <c r="F23" s="533"/>
      <c r="G23" s="533"/>
      <c r="H23" s="533"/>
      <c r="I23" s="533"/>
    </row>
    <row r="24" spans="1:9" ht="15.75">
      <c r="A24" s="537" t="s">
        <v>1441</v>
      </c>
      <c r="B24" s="537" t="s">
        <v>1442</v>
      </c>
      <c r="C24" s="533"/>
      <c r="D24" s="533"/>
      <c r="E24" s="533"/>
      <c r="F24" s="533"/>
      <c r="G24" s="533"/>
      <c r="H24" s="533"/>
      <c r="I24" s="533"/>
    </row>
    <row r="25" spans="1:9" ht="15.75">
      <c r="A25" s="537" t="s">
        <v>1443</v>
      </c>
      <c r="B25" s="539" t="s">
        <v>1444</v>
      </c>
      <c r="C25" s="533"/>
      <c r="D25" s="533"/>
      <c r="E25" s="533"/>
      <c r="F25" s="533"/>
      <c r="G25" s="533"/>
      <c r="H25" s="533"/>
      <c r="I25" s="533"/>
    </row>
    <row r="26" spans="1:9" ht="15.75">
      <c r="A26" s="537" t="s">
        <v>1445</v>
      </c>
      <c r="B26" s="539" t="s">
        <v>673</v>
      </c>
      <c r="C26" s="533"/>
      <c r="D26" s="533"/>
      <c r="E26" s="533"/>
      <c r="F26" s="533"/>
      <c r="G26" s="533"/>
      <c r="H26" s="533"/>
      <c r="I26" s="533"/>
    </row>
    <row r="27" spans="1:9" ht="15.75">
      <c r="A27" s="537" t="s">
        <v>1446</v>
      </c>
      <c r="B27" s="539" t="s">
        <v>1447</v>
      </c>
      <c r="C27" s="533"/>
      <c r="D27" s="533"/>
      <c r="E27" s="533"/>
      <c r="F27" s="533"/>
      <c r="G27" s="533"/>
      <c r="H27" s="533"/>
      <c r="I27" s="533"/>
    </row>
    <row r="28" spans="1:9" ht="15.75">
      <c r="A28" s="537" t="s">
        <v>1543</v>
      </c>
      <c r="B28" s="539" t="s">
        <v>728</v>
      </c>
      <c r="C28" s="533"/>
      <c r="D28" s="533"/>
      <c r="E28" s="533"/>
      <c r="F28" s="533"/>
      <c r="G28" s="533"/>
      <c r="H28" s="533"/>
      <c r="I28" s="533"/>
    </row>
    <row r="29" spans="1:9" ht="15.75">
      <c r="A29" s="537" t="s">
        <v>1544</v>
      </c>
      <c r="B29" s="539" t="s">
        <v>1545</v>
      </c>
      <c r="C29" s="533"/>
      <c r="D29" s="533"/>
      <c r="E29" s="533"/>
      <c r="F29" s="533"/>
      <c r="G29" s="533"/>
      <c r="H29" s="533"/>
      <c r="I29" s="533"/>
    </row>
    <row r="30" spans="1:9" ht="15.75">
      <c r="A30" s="537" t="s">
        <v>1546</v>
      </c>
      <c r="B30" s="539" t="s">
        <v>1547</v>
      </c>
      <c r="C30" s="533"/>
      <c r="D30" s="533"/>
      <c r="E30" s="533"/>
      <c r="F30" s="533"/>
      <c r="G30" s="533"/>
      <c r="H30" s="533"/>
      <c r="I30" s="533"/>
    </row>
  </sheetData>
  <customSheetViews>
    <customSheetView guid="{2241D2F7-FCAB-46A4-8253-BE3553A0819D}">
      <selection activeCell="A11" sqref="A11"/>
      <pageMargins left="0.75" right="0.75" top="1" bottom="1" header="0.5" footer="0.5"/>
    </customSheetView>
    <customSheetView guid="{FF019918-1126-E741-80E5-10DFF1610F9B}">
      <selection activeCell="A11" sqref="A11"/>
      <pageMargins left="0.7" right="0.7" top="0.75" bottom="0.75" header="0.3" footer="0.3"/>
    </customSheetView>
    <customSheetView guid="{45C7F253-5639-4BAF-B155-10DC005D38AE}">
      <selection activeCell="A11" sqref="A11"/>
      <pageMargins left="0.7" right="0.7" top="0.75" bottom="0.75" header="0.3" footer="0.3"/>
    </customSheetView>
    <customSheetView guid="{495CA096-0E26-4428-82C8-7A3D259892E5}">
      <selection activeCell="A11" sqref="A11"/>
      <pageMargins left="0.75" right="0.75" top="1" bottom="1" header="0.5" footer="0.5"/>
    </customSheetView>
  </customSheetViews>
  <phoneticPr fontId="70" type="noConversion"/>
  <pageMargins left="0.75" right="0.75" top="1" bottom="1" header="0.5" footer="0.5"/>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150" workbookViewId="0">
      <selection activeCell="C28" sqref="C28"/>
    </sheetView>
  </sheetViews>
  <sheetFormatPr defaultColWidth="8.85546875" defaultRowHeight="15"/>
  <cols>
    <col min="1" max="1" width="27.42578125" customWidth="1"/>
    <col min="2" max="5" width="9.42578125" customWidth="1"/>
    <col min="6" max="6" width="19.42578125" customWidth="1"/>
  </cols>
  <sheetData>
    <row r="1" spans="1:6" ht="12.75" customHeight="1">
      <c r="A1" s="234" t="s">
        <v>1221</v>
      </c>
      <c r="B1" s="235"/>
      <c r="C1" s="235"/>
      <c r="D1" s="235"/>
      <c r="E1" s="235"/>
      <c r="F1" s="235"/>
    </row>
    <row r="2" spans="1:6" ht="11.25" customHeight="1">
      <c r="A2" s="234"/>
      <c r="B2" s="235"/>
      <c r="C2" s="235"/>
      <c r="D2" s="235"/>
      <c r="E2" s="235"/>
      <c r="F2" s="235"/>
    </row>
    <row r="3" spans="1:6" ht="12.75" customHeight="1">
      <c r="A3" s="236"/>
      <c r="B3" s="236"/>
      <c r="C3" s="236"/>
      <c r="D3" s="236"/>
      <c r="E3" s="236"/>
      <c r="F3" s="236"/>
    </row>
    <row r="4" spans="1:6" s="218" customFormat="1" ht="11.25" customHeight="1">
      <c r="A4" s="237" t="s">
        <v>103</v>
      </c>
      <c r="B4" s="257" t="s">
        <v>1222</v>
      </c>
      <c r="C4" s="257" t="s">
        <v>1223</v>
      </c>
      <c r="D4" s="257" t="s">
        <v>1224</v>
      </c>
      <c r="E4" s="257" t="s">
        <v>1225</v>
      </c>
      <c r="F4" s="258" t="s">
        <v>1226</v>
      </c>
    </row>
    <row r="5" spans="1:6" s="218" customFormat="1" ht="11.25" customHeight="1">
      <c r="A5" s="238" t="s">
        <v>104</v>
      </c>
      <c r="B5" s="229">
        <v>8239</v>
      </c>
      <c r="C5" s="229">
        <v>125899</v>
      </c>
      <c r="D5" s="230">
        <v>665</v>
      </c>
      <c r="E5" s="230">
        <v>34556</v>
      </c>
      <c r="F5" s="239">
        <v>4350535000</v>
      </c>
    </row>
    <row r="6" spans="1:6" s="218" customFormat="1" ht="11.25" customHeight="1">
      <c r="A6" s="240" t="s">
        <v>105</v>
      </c>
      <c r="B6" s="229">
        <v>65</v>
      </c>
      <c r="C6" s="229">
        <v>681</v>
      </c>
      <c r="D6" s="230">
        <v>360</v>
      </c>
      <c r="E6" s="230">
        <v>18732</v>
      </c>
      <c r="F6" s="239">
        <v>12762000</v>
      </c>
    </row>
    <row r="7" spans="1:6" s="218" customFormat="1" ht="11.25" customHeight="1">
      <c r="A7" s="242" t="s">
        <v>106</v>
      </c>
      <c r="B7" s="243">
        <v>1032</v>
      </c>
      <c r="C7" s="243">
        <v>7232</v>
      </c>
      <c r="D7" s="244">
        <v>750</v>
      </c>
      <c r="E7" s="244">
        <v>39006</v>
      </c>
      <c r="F7" s="245">
        <v>282105000</v>
      </c>
    </row>
    <row r="8" spans="1:6" s="218" customFormat="1" ht="11.25" customHeight="1">
      <c r="A8" s="252" t="s">
        <v>108</v>
      </c>
      <c r="B8" s="253">
        <v>272</v>
      </c>
      <c r="C8" s="253">
        <v>13212</v>
      </c>
      <c r="D8" s="254">
        <v>862</v>
      </c>
      <c r="E8" s="254">
        <v>44838</v>
      </c>
      <c r="F8" s="255">
        <v>592395000</v>
      </c>
    </row>
    <row r="9" spans="1:6" s="218" customFormat="1" ht="11.25" customHeight="1">
      <c r="A9" s="241" t="s">
        <v>107</v>
      </c>
      <c r="B9" s="229">
        <v>1688</v>
      </c>
      <c r="C9" s="229">
        <v>30298</v>
      </c>
      <c r="D9" s="230">
        <v>592</v>
      </c>
      <c r="E9" s="230">
        <v>30769</v>
      </c>
      <c r="F9" s="239">
        <v>932236000</v>
      </c>
    </row>
    <row r="10" spans="1:6" s="218" customFormat="1" ht="11.25" customHeight="1">
      <c r="A10" s="241" t="s">
        <v>109</v>
      </c>
      <c r="B10" s="229">
        <v>119</v>
      </c>
      <c r="C10" s="229">
        <v>2266</v>
      </c>
      <c r="D10" s="230">
        <v>832</v>
      </c>
      <c r="E10" s="230">
        <v>43169</v>
      </c>
      <c r="F10" s="239">
        <v>97804000</v>
      </c>
    </row>
    <row r="11" spans="1:6" s="218" customFormat="1" ht="11.25" customHeight="1">
      <c r="A11" s="241" t="s">
        <v>110</v>
      </c>
      <c r="B11" s="229">
        <v>966</v>
      </c>
      <c r="C11" s="229">
        <v>11939</v>
      </c>
      <c r="D11" s="230">
        <v>855</v>
      </c>
      <c r="E11" s="230">
        <v>44461</v>
      </c>
      <c r="F11" s="239">
        <v>530832000</v>
      </c>
    </row>
    <row r="12" spans="1:6" s="218" customFormat="1" ht="11.25" customHeight="1">
      <c r="A12" s="241" t="s">
        <v>275</v>
      </c>
      <c r="B12" s="229">
        <v>1534</v>
      </c>
      <c r="C12" s="229">
        <v>17480</v>
      </c>
      <c r="D12" s="230">
        <v>779</v>
      </c>
      <c r="E12" s="230">
        <v>40529</v>
      </c>
      <c r="F12" s="239">
        <v>708444000</v>
      </c>
    </row>
    <row r="13" spans="1:6" s="218" customFormat="1" ht="11.25" customHeight="1">
      <c r="A13" s="241" t="s">
        <v>111</v>
      </c>
      <c r="B13" s="229">
        <v>939</v>
      </c>
      <c r="C13" s="229">
        <v>22231</v>
      </c>
      <c r="D13" s="230">
        <v>752</v>
      </c>
      <c r="E13" s="230">
        <v>39127</v>
      </c>
      <c r="F13" s="239">
        <v>869829000</v>
      </c>
    </row>
    <row r="14" spans="1:6" s="218" customFormat="1" ht="11.25" customHeight="1">
      <c r="A14" s="241" t="s">
        <v>1227</v>
      </c>
      <c r="B14" s="229">
        <v>799</v>
      </c>
      <c r="C14" s="229">
        <v>15652</v>
      </c>
      <c r="D14" s="230">
        <v>229</v>
      </c>
      <c r="E14" s="230">
        <v>11773</v>
      </c>
      <c r="F14" s="239">
        <v>186539000</v>
      </c>
    </row>
    <row r="15" spans="1:6" s="218" customFormat="1" ht="11.25" customHeight="1">
      <c r="A15" s="242" t="s">
        <v>1228</v>
      </c>
      <c r="B15" s="243">
        <v>826</v>
      </c>
      <c r="C15" s="243">
        <v>4908</v>
      </c>
      <c r="D15" s="244">
        <v>539</v>
      </c>
      <c r="E15" s="244">
        <v>28032</v>
      </c>
      <c r="F15" s="245">
        <v>137588000</v>
      </c>
    </row>
    <row r="16" spans="1:6" s="218" customFormat="1" ht="11.25" customHeight="1">
      <c r="A16" s="231"/>
      <c r="B16" s="232"/>
      <c r="C16" s="232"/>
      <c r="D16" s="232"/>
      <c r="E16" s="232"/>
      <c r="F16" s="232"/>
    </row>
    <row r="17" spans="1:6" s="218" customFormat="1" ht="11.25" customHeight="1">
      <c r="A17" s="246" t="s">
        <v>112</v>
      </c>
      <c r="B17" s="558">
        <v>323</v>
      </c>
      <c r="C17" s="558">
        <v>33831</v>
      </c>
      <c r="D17" s="247">
        <v>821</v>
      </c>
      <c r="E17" s="247">
        <v>42702</v>
      </c>
      <c r="F17" s="248">
        <v>1444657000</v>
      </c>
    </row>
    <row r="18" spans="1:6" s="218" customFormat="1" ht="11.25" customHeight="1">
      <c r="A18" s="241" t="s">
        <v>113</v>
      </c>
      <c r="B18" s="559">
        <v>69</v>
      </c>
      <c r="C18" s="561">
        <v>14666</v>
      </c>
      <c r="D18" s="233">
        <v>719</v>
      </c>
      <c r="E18" s="233">
        <v>37396</v>
      </c>
      <c r="F18" s="249">
        <v>548460000</v>
      </c>
    </row>
    <row r="19" spans="1:6" s="218" customFormat="1" ht="11.25" customHeight="1">
      <c r="A19" s="241" t="s">
        <v>114</v>
      </c>
      <c r="B19" s="559">
        <v>176</v>
      </c>
      <c r="C19" s="561">
        <v>16152</v>
      </c>
      <c r="D19" s="233">
        <v>858</v>
      </c>
      <c r="E19" s="233">
        <v>44618</v>
      </c>
      <c r="F19" s="249">
        <v>720674000</v>
      </c>
    </row>
    <row r="20" spans="1:6" s="218" customFormat="1" ht="11.25" customHeight="1">
      <c r="A20" s="241" t="s">
        <v>115</v>
      </c>
      <c r="B20" s="559">
        <v>78</v>
      </c>
      <c r="C20" s="559">
        <v>3013</v>
      </c>
      <c r="D20" s="233">
        <v>1120</v>
      </c>
      <c r="E20" s="233">
        <v>58265</v>
      </c>
      <c r="F20" s="249">
        <v>175523000</v>
      </c>
    </row>
    <row r="21" spans="1:6" s="218" customFormat="1" ht="11.25" customHeight="1">
      <c r="A21" s="242" t="s">
        <v>73</v>
      </c>
      <c r="B21" s="560">
        <v>8562</v>
      </c>
      <c r="C21" s="560">
        <v>159730</v>
      </c>
      <c r="D21" s="250">
        <v>698</v>
      </c>
      <c r="E21" s="250">
        <v>36281</v>
      </c>
      <c r="F21" s="251">
        <v>5795193000</v>
      </c>
    </row>
    <row r="22" spans="1:6" ht="11.25" customHeight="1">
      <c r="A22" s="30"/>
      <c r="B22" s="30"/>
      <c r="C22" s="30"/>
      <c r="D22" s="30"/>
      <c r="E22" s="30"/>
      <c r="F22" s="30"/>
    </row>
    <row r="23" spans="1:6" s="256" customFormat="1" ht="11.25" customHeight="1">
      <c r="A23" s="44" t="s">
        <v>591</v>
      </c>
      <c r="B23" s="44"/>
      <c r="C23" s="44"/>
      <c r="D23" s="44"/>
      <c r="E23" s="44"/>
      <c r="F23" s="44"/>
    </row>
    <row r="24" spans="1:6" s="256" customFormat="1" ht="11.25" customHeight="1">
      <c r="A24" s="44" t="s">
        <v>592</v>
      </c>
      <c r="B24" s="44"/>
      <c r="C24" s="44"/>
      <c r="D24" s="44"/>
      <c r="E24" s="44"/>
      <c r="F24" s="44"/>
    </row>
    <row r="25" spans="1:6" s="256" customFormat="1" ht="11.25" customHeight="1">
      <c r="A25" s="44"/>
      <c r="B25" s="44"/>
      <c r="C25" s="44"/>
      <c r="D25" s="44"/>
      <c r="E25" s="44"/>
      <c r="F25" s="44"/>
    </row>
    <row r="26" spans="1:6" s="256" customFormat="1" ht="9" customHeight="1">
      <c r="A26" s="25" t="s">
        <v>235</v>
      </c>
      <c r="B26" s="44"/>
      <c r="C26" s="44"/>
      <c r="D26" s="44"/>
      <c r="E26" s="44"/>
      <c r="F26" s="44"/>
    </row>
    <row r="27" spans="1:6" ht="9" customHeight="1">
      <c r="A27" s="25" t="s">
        <v>1802</v>
      </c>
      <c r="B27" s="30"/>
      <c r="C27" s="30"/>
      <c r="D27" s="30"/>
      <c r="E27" s="30"/>
      <c r="F27" s="30"/>
    </row>
    <row r="28" spans="1:6" ht="9" customHeight="1">
      <c r="A28" s="25" t="s">
        <v>1803</v>
      </c>
      <c r="B28" s="30"/>
      <c r="C28" s="30"/>
      <c r="D28" s="30"/>
      <c r="E28" s="30"/>
      <c r="F28" s="30"/>
    </row>
  </sheetData>
  <customSheetViews>
    <customSheetView guid="{2241D2F7-FCAB-46A4-8253-BE3553A0819D}" scale="150">
      <selection activeCell="C28" sqref="C28"/>
      <pageMargins left="0.75" right="0.75" top="1" bottom="1" header="0.5" footer="0.5"/>
    </customSheetView>
    <customSheetView guid="{FF019918-1126-E741-80E5-10DFF1610F9B}" scale="150">
      <selection activeCell="C28" sqref="C28"/>
      <pageMargins left="0.7" right="0.7" top="0.75" bottom="0.75" header="0.3" footer="0.3"/>
    </customSheetView>
    <customSheetView guid="{45C7F253-5639-4BAF-B155-10DC005D38AE}" scale="150">
      <selection activeCell="C28" sqref="C28"/>
      <pageMargins left="0.7" right="0.7" top="0.75" bottom="0.75" header="0.3" footer="0.3"/>
    </customSheetView>
    <customSheetView guid="{495CA096-0E26-4428-82C8-7A3D259892E5}" scale="150">
      <selection activeCell="C28" sqref="C28"/>
      <pageMargins left="0.75" right="0.75" top="1" bottom="1" header="0.5" footer="0.5"/>
    </customSheetView>
  </customSheetView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7"/>
  <sheetViews>
    <sheetView topLeftCell="A19" zoomScale="150" workbookViewId="0">
      <selection activeCell="E12" sqref="E12"/>
    </sheetView>
  </sheetViews>
  <sheetFormatPr defaultColWidth="8.85546875" defaultRowHeight="15"/>
  <cols>
    <col min="1" max="1" width="70.42578125" style="27" customWidth="1"/>
    <col min="2" max="4" width="9.42578125" style="28" customWidth="1"/>
    <col min="5" max="5" width="9.42578125" customWidth="1"/>
  </cols>
  <sheetData>
    <row r="1" spans="1:7" ht="12.75" customHeight="1">
      <c r="A1" s="625" t="s">
        <v>930</v>
      </c>
      <c r="B1" s="625"/>
      <c r="C1" s="625"/>
      <c r="D1" s="625"/>
    </row>
    <row r="2" spans="1:7" ht="11.25" customHeight="1">
      <c r="A2" s="263"/>
      <c r="B2" s="263"/>
      <c r="C2" s="263"/>
      <c r="D2" s="263"/>
    </row>
    <row r="3" spans="1:7" ht="12.75" customHeight="1">
      <c r="A3" s="626"/>
      <c r="B3" s="626"/>
      <c r="C3" s="626"/>
      <c r="D3" s="626"/>
    </row>
    <row r="4" spans="1:7" s="6" customFormat="1" ht="11.25" customHeight="1">
      <c r="A4" s="36" t="s">
        <v>1588</v>
      </c>
      <c r="B4" s="264" t="s">
        <v>33</v>
      </c>
      <c r="C4" s="264" t="s">
        <v>932</v>
      </c>
      <c r="D4" s="264" t="s">
        <v>933</v>
      </c>
    </row>
    <row r="5" spans="1:7" s="6" customFormat="1" ht="11.25" customHeight="1" thickBot="1">
      <c r="A5" s="265" t="s">
        <v>934</v>
      </c>
      <c r="B5" s="266">
        <v>32569</v>
      </c>
      <c r="C5" s="266">
        <v>55691</v>
      </c>
      <c r="D5" s="267">
        <v>44859</v>
      </c>
      <c r="E5" s="585"/>
      <c r="F5" s="585"/>
      <c r="G5" s="585"/>
    </row>
    <row r="6" spans="1:7" s="6" customFormat="1" ht="11.25" customHeight="1" thickTop="1">
      <c r="A6" s="586" t="s">
        <v>1542</v>
      </c>
      <c r="B6" s="260">
        <f>AVERAGE(B7:B37)</f>
        <v>52528.225806451614</v>
      </c>
      <c r="C6" s="260">
        <f>AVERAGE(C7:C37)</f>
        <v>98943.967741935485</v>
      </c>
      <c r="D6" s="261">
        <f>AVERAGE(D7:D37)</f>
        <v>77842.677419354834</v>
      </c>
    </row>
    <row r="7" spans="1:7" s="6" customFormat="1" ht="11.25" customHeight="1">
      <c r="A7" s="31" t="s">
        <v>935</v>
      </c>
      <c r="B7" s="268">
        <v>99158</v>
      </c>
      <c r="C7" s="268">
        <v>217772</v>
      </c>
      <c r="D7" s="278">
        <v>178235</v>
      </c>
    </row>
    <row r="8" spans="1:7" s="6" customFormat="1" ht="11.25" customHeight="1">
      <c r="A8" s="587" t="s">
        <v>1633</v>
      </c>
      <c r="B8" s="268">
        <v>47020</v>
      </c>
      <c r="C8" s="268">
        <v>136100</v>
      </c>
      <c r="D8" s="268">
        <v>91040</v>
      </c>
    </row>
    <row r="9" spans="1:7" s="6" customFormat="1" ht="11.25" customHeight="1">
      <c r="A9" s="587" t="s">
        <v>1634</v>
      </c>
      <c r="B9" s="268">
        <v>75675</v>
      </c>
      <c r="C9" s="268">
        <v>120815</v>
      </c>
      <c r="D9" s="268">
        <v>100895</v>
      </c>
    </row>
    <row r="10" spans="1:7" s="6" customFormat="1" ht="11.25" customHeight="1">
      <c r="A10" s="587" t="s">
        <v>1635</v>
      </c>
      <c r="B10" s="268">
        <v>49395</v>
      </c>
      <c r="C10" s="564">
        <v>116735</v>
      </c>
      <c r="D10" s="564">
        <v>83220</v>
      </c>
    </row>
    <row r="11" spans="1:7" s="6" customFormat="1" ht="11.25" customHeight="1">
      <c r="A11" s="587" t="s">
        <v>1636</v>
      </c>
      <c r="B11" s="268">
        <v>66190</v>
      </c>
      <c r="C11" s="268">
        <v>115700</v>
      </c>
      <c r="D11" s="268">
        <v>93260</v>
      </c>
    </row>
    <row r="12" spans="1:7" s="6" customFormat="1" ht="11.25" customHeight="1">
      <c r="A12" s="587" t="s">
        <v>1637</v>
      </c>
      <c r="B12" s="268">
        <v>45795</v>
      </c>
      <c r="C12" s="268">
        <v>76310</v>
      </c>
      <c r="D12" s="268">
        <v>65445</v>
      </c>
    </row>
    <row r="13" spans="1:7" s="6" customFormat="1" ht="11.25" customHeight="1">
      <c r="A13" s="587" t="s">
        <v>1638</v>
      </c>
      <c r="B13" s="268">
        <v>57740</v>
      </c>
      <c r="C13" s="268">
        <v>117595</v>
      </c>
      <c r="D13" s="268">
        <v>90220</v>
      </c>
    </row>
    <row r="14" spans="1:7" s="6" customFormat="1" ht="11.25" customHeight="1">
      <c r="A14" s="587" t="s">
        <v>1639</v>
      </c>
      <c r="B14" s="268">
        <v>69985</v>
      </c>
      <c r="C14" s="268">
        <v>101035</v>
      </c>
      <c r="D14" s="564">
        <v>93615</v>
      </c>
    </row>
    <row r="15" spans="1:7" s="6" customFormat="1" ht="11.25" customHeight="1">
      <c r="A15" s="587" t="s">
        <v>1640</v>
      </c>
      <c r="B15" s="268">
        <v>55460</v>
      </c>
      <c r="C15" s="268">
        <v>117460</v>
      </c>
      <c r="D15" s="268">
        <v>84580</v>
      </c>
    </row>
    <row r="16" spans="1:7" s="6" customFormat="1" ht="11.25" customHeight="1">
      <c r="A16" s="587" t="s">
        <v>1641</v>
      </c>
      <c r="B16" s="268">
        <v>61840</v>
      </c>
      <c r="C16" s="268">
        <v>131690</v>
      </c>
      <c r="D16" s="268">
        <v>91530</v>
      </c>
    </row>
    <row r="17" spans="1:4" s="6" customFormat="1" ht="11.25" customHeight="1">
      <c r="A17" s="587" t="s">
        <v>1642</v>
      </c>
      <c r="B17" s="268">
        <v>51835</v>
      </c>
      <c r="C17" s="268">
        <v>96640</v>
      </c>
      <c r="D17" s="268">
        <v>74400</v>
      </c>
    </row>
    <row r="18" spans="1:4" s="6" customFormat="1" ht="11.25" customHeight="1">
      <c r="A18" s="587" t="s">
        <v>1643</v>
      </c>
      <c r="B18" s="268">
        <v>55910</v>
      </c>
      <c r="C18" s="268">
        <v>114605</v>
      </c>
      <c r="D18" s="268">
        <v>87155</v>
      </c>
    </row>
    <row r="19" spans="1:4" s="6" customFormat="1" ht="11.25" customHeight="1">
      <c r="A19" s="587" t="s">
        <v>1644</v>
      </c>
      <c r="B19" s="268">
        <v>52055</v>
      </c>
      <c r="C19" s="268">
        <v>82535</v>
      </c>
      <c r="D19" s="268">
        <v>71390</v>
      </c>
    </row>
    <row r="20" spans="1:4" s="6" customFormat="1" ht="11.25" customHeight="1">
      <c r="A20" s="587" t="s">
        <v>1645</v>
      </c>
      <c r="B20" s="268">
        <v>62975</v>
      </c>
      <c r="C20" s="268">
        <v>105875</v>
      </c>
      <c r="D20" s="268">
        <v>91775</v>
      </c>
    </row>
    <row r="21" spans="1:4" s="6" customFormat="1" ht="11.25" customHeight="1">
      <c r="A21" s="587" t="s">
        <v>1558</v>
      </c>
      <c r="B21" s="268">
        <v>51595</v>
      </c>
      <c r="C21" s="268">
        <v>103000</v>
      </c>
      <c r="D21" s="268">
        <v>80190</v>
      </c>
    </row>
    <row r="22" spans="1:4" s="6" customFormat="1" ht="11.25" customHeight="1">
      <c r="A22" s="587" t="s">
        <v>1468</v>
      </c>
      <c r="B22" s="268">
        <v>52560</v>
      </c>
      <c r="C22" s="268">
        <v>99435</v>
      </c>
      <c r="D22" s="268">
        <v>81315</v>
      </c>
    </row>
    <row r="23" spans="1:4" s="6" customFormat="1" ht="11.25" customHeight="1">
      <c r="A23" s="587" t="s">
        <v>1469</v>
      </c>
      <c r="B23" s="268">
        <v>53990</v>
      </c>
      <c r="C23" s="268">
        <v>104130</v>
      </c>
      <c r="D23" s="268">
        <v>80785</v>
      </c>
    </row>
    <row r="24" spans="1:4" s="6" customFormat="1" ht="11.25" customHeight="1">
      <c r="A24" s="587" t="s">
        <v>1470</v>
      </c>
      <c r="B24" s="268">
        <v>54632</v>
      </c>
      <c r="C24" s="268">
        <v>100546</v>
      </c>
      <c r="D24" s="268">
        <v>79023</v>
      </c>
    </row>
    <row r="25" spans="1:4" s="6" customFormat="1" ht="11.25" customHeight="1">
      <c r="A25" s="587" t="s">
        <v>1471</v>
      </c>
      <c r="B25" s="268">
        <v>55975</v>
      </c>
      <c r="C25" s="268">
        <v>100910</v>
      </c>
      <c r="D25" s="268">
        <v>77295</v>
      </c>
    </row>
    <row r="26" spans="1:4" s="6" customFormat="1" ht="11.25" customHeight="1">
      <c r="A26" s="587" t="s">
        <v>1477</v>
      </c>
      <c r="B26" s="268">
        <v>51515</v>
      </c>
      <c r="C26" s="268">
        <v>87800</v>
      </c>
      <c r="D26" s="268">
        <v>68775</v>
      </c>
    </row>
    <row r="27" spans="1:4" s="6" customFormat="1" ht="11.25" customHeight="1">
      <c r="A27" s="587" t="s">
        <v>1478</v>
      </c>
      <c r="B27" s="268">
        <v>56410</v>
      </c>
      <c r="C27" s="268">
        <v>107735</v>
      </c>
      <c r="D27" s="268">
        <v>82985</v>
      </c>
    </row>
    <row r="28" spans="1:4" s="6" customFormat="1" ht="11.25" customHeight="1">
      <c r="A28" s="587" t="s">
        <v>1479</v>
      </c>
      <c r="B28" s="268">
        <v>38680</v>
      </c>
      <c r="C28" s="268">
        <v>63930</v>
      </c>
      <c r="D28" s="268">
        <v>55330</v>
      </c>
    </row>
    <row r="29" spans="1:4" s="6" customFormat="1" ht="11.25" customHeight="1">
      <c r="A29" s="587" t="s">
        <v>1480</v>
      </c>
      <c r="B29" s="268">
        <v>42080</v>
      </c>
      <c r="C29" s="268">
        <v>80010</v>
      </c>
      <c r="D29" s="268">
        <v>55870</v>
      </c>
    </row>
    <row r="30" spans="1:4" s="6" customFormat="1" ht="11.25" customHeight="1">
      <c r="A30" s="587" t="s">
        <v>1481</v>
      </c>
      <c r="B30" s="268">
        <v>34555</v>
      </c>
      <c r="C30" s="268">
        <v>91005</v>
      </c>
      <c r="D30" s="268">
        <v>54470</v>
      </c>
    </row>
    <row r="31" spans="1:4" s="6" customFormat="1" ht="11.25" customHeight="1">
      <c r="A31" s="587" t="s">
        <v>1482</v>
      </c>
      <c r="B31" s="268">
        <v>43575</v>
      </c>
      <c r="C31" s="268">
        <v>104200</v>
      </c>
      <c r="D31" s="268">
        <v>73800</v>
      </c>
    </row>
    <row r="32" spans="1:4" s="6" customFormat="1" ht="11.25" customHeight="1">
      <c r="A32" s="587" t="s">
        <v>1483</v>
      </c>
      <c r="B32" s="268">
        <v>40170</v>
      </c>
      <c r="C32" s="268">
        <v>59320</v>
      </c>
      <c r="D32" s="268">
        <v>54335</v>
      </c>
    </row>
    <row r="33" spans="1:4" s="6" customFormat="1" ht="11.25" customHeight="1">
      <c r="A33" s="587" t="s">
        <v>1484</v>
      </c>
      <c r="B33" s="268">
        <v>37450</v>
      </c>
      <c r="C33" s="268">
        <v>66185</v>
      </c>
      <c r="D33" s="268">
        <v>56925</v>
      </c>
    </row>
    <row r="34" spans="1:4" s="6" customFormat="1" ht="11.25" customHeight="1">
      <c r="A34" s="587" t="s">
        <v>1485</v>
      </c>
      <c r="B34" s="268">
        <v>71445</v>
      </c>
      <c r="C34" s="268">
        <v>103145</v>
      </c>
      <c r="D34" s="268">
        <v>95565</v>
      </c>
    </row>
    <row r="35" spans="1:4" s="6" customFormat="1" ht="11.25" customHeight="1">
      <c r="A35" s="587" t="s">
        <v>1676</v>
      </c>
      <c r="B35" s="268">
        <v>24545</v>
      </c>
      <c r="C35" s="268">
        <v>59780</v>
      </c>
      <c r="D35" s="268">
        <v>44980</v>
      </c>
    </row>
    <row r="36" spans="1:4" s="6" customFormat="1" ht="11.25" customHeight="1">
      <c r="A36" s="587" t="s">
        <v>1677</v>
      </c>
      <c r="B36" s="268">
        <v>37630</v>
      </c>
      <c r="C36" s="268">
        <v>48420</v>
      </c>
      <c r="D36" s="268">
        <v>38905</v>
      </c>
    </row>
    <row r="37" spans="1:4" s="6" customFormat="1" ht="11.25" customHeight="1">
      <c r="A37" s="588" t="s">
        <v>1678</v>
      </c>
      <c r="B37" s="267">
        <v>30535</v>
      </c>
      <c r="C37" s="267">
        <v>36845</v>
      </c>
      <c r="D37" s="267">
        <v>35815</v>
      </c>
    </row>
    <row r="38" spans="1:4" s="6" customFormat="1" ht="11.25" customHeight="1">
      <c r="A38" s="270"/>
      <c r="B38" s="271"/>
      <c r="C38" s="271"/>
      <c r="D38" s="271"/>
    </row>
    <row r="39" spans="1:4" s="6" customFormat="1" ht="11.25" customHeight="1">
      <c r="A39" s="590" t="s">
        <v>877</v>
      </c>
      <c r="B39" s="260">
        <f>AVERAGE(B40:B67)</f>
        <v>35521.08</v>
      </c>
      <c r="C39" s="260">
        <f>AVERAGE(C40:C67)</f>
        <v>63494.68</v>
      </c>
      <c r="D39" s="260">
        <f>AVERAGE(D40:D67)</f>
        <v>50814.96</v>
      </c>
    </row>
    <row r="40" spans="1:4" s="6" customFormat="1" ht="11.25" customHeight="1">
      <c r="A40" s="550" t="s">
        <v>1679</v>
      </c>
      <c r="B40" s="262">
        <v>47710</v>
      </c>
      <c r="C40" s="262">
        <v>85740</v>
      </c>
      <c r="D40" s="262">
        <v>65140</v>
      </c>
    </row>
    <row r="41" spans="1:4" s="6" customFormat="1" ht="11.25" customHeight="1">
      <c r="A41" s="550" t="s">
        <v>1680</v>
      </c>
      <c r="B41" s="262">
        <v>47344</v>
      </c>
      <c r="C41" s="262">
        <v>66784</v>
      </c>
      <c r="D41" s="262">
        <v>79498</v>
      </c>
    </row>
    <row r="42" spans="1:4" s="6" customFormat="1" ht="11.25" customHeight="1">
      <c r="A42" s="550" t="s">
        <v>1681</v>
      </c>
      <c r="B42" s="262">
        <v>40105</v>
      </c>
      <c r="C42" s="262">
        <v>73945</v>
      </c>
      <c r="D42" s="262">
        <v>57850</v>
      </c>
    </row>
    <row r="43" spans="1:4" s="6" customFormat="1" ht="11.25" customHeight="1">
      <c r="A43" s="550" t="s">
        <v>1682</v>
      </c>
      <c r="B43" s="262">
        <v>33475</v>
      </c>
      <c r="C43" s="262">
        <v>64940</v>
      </c>
      <c r="D43" s="262">
        <v>50860</v>
      </c>
    </row>
    <row r="44" spans="1:4" s="6" customFormat="1" ht="11.25" customHeight="1">
      <c r="A44" s="550" t="s">
        <v>1589</v>
      </c>
      <c r="B44" s="262">
        <v>39360</v>
      </c>
      <c r="C44" s="262">
        <v>61245</v>
      </c>
      <c r="D44" s="262">
        <v>50915</v>
      </c>
    </row>
    <row r="45" spans="1:4" s="6" customFormat="1" ht="11.25" customHeight="1">
      <c r="A45" s="550" t="s">
        <v>1683</v>
      </c>
      <c r="B45" s="262">
        <v>33425</v>
      </c>
      <c r="C45" s="262">
        <v>61985</v>
      </c>
      <c r="D45" s="262">
        <v>49745</v>
      </c>
    </row>
    <row r="46" spans="1:4" s="6" customFormat="1" ht="11.25" customHeight="1">
      <c r="A46" s="550" t="s">
        <v>1512</v>
      </c>
      <c r="B46" s="262">
        <v>38460</v>
      </c>
      <c r="C46" s="262">
        <v>66620</v>
      </c>
      <c r="D46" s="262">
        <v>50910</v>
      </c>
    </row>
    <row r="47" spans="1:4" s="6" customFormat="1" ht="11.25" customHeight="1">
      <c r="A47" s="550" t="s">
        <v>1496</v>
      </c>
      <c r="B47" s="262">
        <v>39885</v>
      </c>
      <c r="C47" s="262">
        <v>63870</v>
      </c>
      <c r="D47" s="262">
        <v>52970</v>
      </c>
    </row>
    <row r="48" spans="1:4" s="6" customFormat="1" ht="11.25" customHeight="1">
      <c r="A48" s="550" t="s">
        <v>1513</v>
      </c>
      <c r="B48" s="262">
        <v>31305</v>
      </c>
      <c r="C48" s="262">
        <v>58840</v>
      </c>
      <c r="D48" s="262">
        <v>40930</v>
      </c>
    </row>
    <row r="49" spans="1:4" s="6" customFormat="1" ht="11.25" customHeight="1">
      <c r="A49" s="550" t="s">
        <v>1514</v>
      </c>
      <c r="B49" s="262">
        <v>33475</v>
      </c>
      <c r="C49" s="262">
        <v>64940</v>
      </c>
      <c r="D49" s="262">
        <v>50860</v>
      </c>
    </row>
    <row r="50" spans="1:4" s="6" customFormat="1" ht="11.25" customHeight="1">
      <c r="A50" s="550" t="s">
        <v>1494</v>
      </c>
      <c r="B50" s="262">
        <v>37915</v>
      </c>
      <c r="C50" s="262">
        <v>66790</v>
      </c>
      <c r="D50" s="262">
        <v>52840</v>
      </c>
    </row>
    <row r="51" spans="1:4" s="6" customFormat="1" ht="11.25" customHeight="1">
      <c r="A51" s="550" t="s">
        <v>1606</v>
      </c>
      <c r="B51" s="262">
        <v>29755</v>
      </c>
      <c r="C51" s="262">
        <v>61055</v>
      </c>
      <c r="D51" s="262">
        <v>48175</v>
      </c>
    </row>
    <row r="52" spans="1:4" s="6" customFormat="1" ht="11.25" customHeight="1">
      <c r="A52" s="550" t="s">
        <v>1607</v>
      </c>
      <c r="B52" s="262">
        <v>41570</v>
      </c>
      <c r="C52" s="262">
        <v>91680</v>
      </c>
      <c r="D52" s="262">
        <v>62866</v>
      </c>
    </row>
    <row r="53" spans="1:4" s="6" customFormat="1" ht="11.25" customHeight="1">
      <c r="A53" s="587" t="s">
        <v>1510</v>
      </c>
      <c r="B53" s="268">
        <v>30373</v>
      </c>
      <c r="C53" s="268">
        <v>62328</v>
      </c>
      <c r="D53" s="268">
        <v>49180</v>
      </c>
    </row>
    <row r="54" spans="1:4" s="6" customFormat="1" ht="11.25" customHeight="1">
      <c r="A54" s="587" t="s">
        <v>1511</v>
      </c>
      <c r="B54" s="268">
        <v>34070</v>
      </c>
      <c r="C54" s="268">
        <v>58535</v>
      </c>
      <c r="D54" s="268">
        <v>47775</v>
      </c>
    </row>
    <row r="55" spans="1:4" s="6" customFormat="1" ht="11.25" customHeight="1">
      <c r="A55" s="588" t="s">
        <v>1518</v>
      </c>
      <c r="B55" s="267">
        <v>35150</v>
      </c>
      <c r="C55" s="267">
        <v>63860</v>
      </c>
      <c r="D55" s="267">
        <v>51410</v>
      </c>
    </row>
    <row r="56" spans="1:4" s="6" customFormat="1" ht="11.25" customHeight="1">
      <c r="A56" s="587" t="s">
        <v>1519</v>
      </c>
      <c r="B56" s="268">
        <v>34755</v>
      </c>
      <c r="C56" s="268">
        <v>60500</v>
      </c>
      <c r="D56" s="268">
        <v>48370</v>
      </c>
    </row>
    <row r="57" spans="1:4" s="6" customFormat="1" ht="11.25" customHeight="1">
      <c r="A57" s="19"/>
      <c r="B57" s="19"/>
      <c r="C57" s="19"/>
      <c r="D57" s="19"/>
    </row>
    <row r="58" spans="1:4" s="6" customFormat="1" ht="11.25" customHeight="1">
      <c r="A58" s="19"/>
      <c r="B58" s="19"/>
      <c r="C58" s="19"/>
      <c r="D58" s="19"/>
    </row>
    <row r="59" spans="1:4" s="19" customFormat="1" ht="11.25" customHeight="1">
      <c r="A59" s="36" t="s">
        <v>676</v>
      </c>
      <c r="B59" s="264" t="s">
        <v>931</v>
      </c>
      <c r="C59" s="264" t="s">
        <v>932</v>
      </c>
      <c r="D59" s="264" t="s">
        <v>933</v>
      </c>
    </row>
    <row r="60" spans="1:4" s="6" customFormat="1" ht="11.25" customHeight="1">
      <c r="A60" s="587" t="s">
        <v>1520</v>
      </c>
      <c r="B60" s="268">
        <v>33310</v>
      </c>
      <c r="C60" s="268">
        <v>62840</v>
      </c>
      <c r="D60" s="268">
        <v>47430</v>
      </c>
    </row>
    <row r="61" spans="1:4" s="6" customFormat="1" ht="11.25" customHeight="1">
      <c r="A61" s="587" t="s">
        <v>1521</v>
      </c>
      <c r="B61" s="268">
        <v>28650</v>
      </c>
      <c r="C61" s="268">
        <v>51405</v>
      </c>
      <c r="D61" s="268">
        <v>42535</v>
      </c>
    </row>
    <row r="62" spans="1:4" s="6" customFormat="1" ht="11.25" customHeight="1">
      <c r="A62" s="587" t="s">
        <v>1522</v>
      </c>
      <c r="B62" s="268">
        <v>36090</v>
      </c>
      <c r="C62" s="268">
        <v>60740</v>
      </c>
      <c r="D62" s="268">
        <v>47730</v>
      </c>
    </row>
    <row r="63" spans="1:4" s="6" customFormat="1" ht="11.25" customHeight="1">
      <c r="A63" s="587" t="s">
        <v>1523</v>
      </c>
      <c r="B63" s="268">
        <v>33655</v>
      </c>
      <c r="C63" s="268">
        <v>54625</v>
      </c>
      <c r="D63" s="268">
        <v>46445</v>
      </c>
    </row>
    <row r="64" spans="1:4" s="6" customFormat="1" ht="11.25" customHeight="1">
      <c r="A64" s="587" t="s">
        <v>1524</v>
      </c>
      <c r="B64" s="268">
        <v>33895</v>
      </c>
      <c r="C64" s="268">
        <v>59795</v>
      </c>
      <c r="D64" s="268">
        <v>46935</v>
      </c>
    </row>
    <row r="65" spans="1:5" s="6" customFormat="1" ht="11.25" customHeight="1">
      <c r="A65" s="587" t="s">
        <v>1525</v>
      </c>
      <c r="B65" s="268">
        <v>37610</v>
      </c>
      <c r="C65" s="268">
        <v>78245</v>
      </c>
      <c r="D65" s="268">
        <v>60640</v>
      </c>
    </row>
    <row r="66" spans="1:5" s="6" customFormat="1" ht="11.25" customHeight="1">
      <c r="A66" s="587" t="s">
        <v>1526</v>
      </c>
      <c r="B66" s="268">
        <v>33910</v>
      </c>
      <c r="C66" s="268">
        <v>50795</v>
      </c>
      <c r="D66" s="268">
        <v>42725</v>
      </c>
    </row>
    <row r="67" spans="1:5" s="6" customFormat="1" ht="11.25" customHeight="1">
      <c r="A67" s="587" t="s">
        <v>1527</v>
      </c>
      <c r="B67" s="268">
        <v>22775</v>
      </c>
      <c r="C67" s="268">
        <v>35265</v>
      </c>
      <c r="D67" s="268">
        <v>25640</v>
      </c>
    </row>
    <row r="68" spans="1:5" s="6" customFormat="1" ht="11.25" customHeight="1">
      <c r="A68" s="270"/>
      <c r="B68" s="271"/>
      <c r="C68" s="271"/>
      <c r="D68" s="271"/>
      <c r="E68" s="8"/>
    </row>
    <row r="69" spans="1:5" s="6" customFormat="1" ht="11.25" customHeight="1">
      <c r="A69" s="590" t="s">
        <v>1727</v>
      </c>
      <c r="B69" s="260">
        <f>AVERAGE(B70:B80)</f>
        <v>42816.818181818184</v>
      </c>
      <c r="C69" s="260">
        <f>AVERAGE(C70:C80)</f>
        <v>74156.818181818177</v>
      </c>
      <c r="D69" s="260">
        <f>AVERAGE(D70:D80)</f>
        <v>59661.36363636364</v>
      </c>
    </row>
    <row r="70" spans="1:5" s="6" customFormat="1" ht="11.25" customHeight="1">
      <c r="A70" s="550" t="s">
        <v>1528</v>
      </c>
      <c r="B70" s="262">
        <v>44300</v>
      </c>
      <c r="C70" s="262">
        <v>98235</v>
      </c>
      <c r="D70" s="262">
        <v>68985</v>
      </c>
    </row>
    <row r="71" spans="1:5" s="6" customFormat="1" ht="11.25" customHeight="1">
      <c r="A71" s="550" t="s">
        <v>1529</v>
      </c>
      <c r="B71" s="262">
        <v>42660</v>
      </c>
      <c r="C71" s="262">
        <v>71255</v>
      </c>
      <c r="D71" s="262">
        <v>59180</v>
      </c>
    </row>
    <row r="72" spans="1:5" s="6" customFormat="1" ht="11.25" customHeight="1">
      <c r="A72" s="550" t="s">
        <v>1530</v>
      </c>
      <c r="B72" s="262">
        <v>60250</v>
      </c>
      <c r="C72" s="262">
        <v>84860</v>
      </c>
      <c r="D72" s="262">
        <v>77285</v>
      </c>
    </row>
    <row r="73" spans="1:5" s="6" customFormat="1" ht="11.25" customHeight="1">
      <c r="A73" s="550" t="s">
        <v>1531</v>
      </c>
      <c r="B73" s="262">
        <v>45510</v>
      </c>
      <c r="C73" s="262">
        <v>75200</v>
      </c>
      <c r="D73" s="262">
        <v>60905</v>
      </c>
    </row>
    <row r="74" spans="1:5" s="6" customFormat="1" ht="11.25" customHeight="1">
      <c r="A74" s="550" t="s">
        <v>1532</v>
      </c>
      <c r="B74" s="262">
        <v>41585</v>
      </c>
      <c r="C74" s="262">
        <v>67025</v>
      </c>
      <c r="D74" s="262">
        <v>56130</v>
      </c>
    </row>
    <row r="75" spans="1:5" s="6" customFormat="1" ht="11.25" customHeight="1">
      <c r="A75" s="550" t="s">
        <v>1533</v>
      </c>
      <c r="B75" s="262">
        <v>34055</v>
      </c>
      <c r="C75" s="262">
        <v>71160</v>
      </c>
      <c r="D75" s="262">
        <v>55590</v>
      </c>
    </row>
    <row r="76" spans="1:5" s="6" customFormat="1" ht="11.25" customHeight="1">
      <c r="A76" s="550" t="s">
        <v>1534</v>
      </c>
      <c r="B76" s="262">
        <v>39460</v>
      </c>
      <c r="C76" s="262">
        <v>67605</v>
      </c>
      <c r="D76" s="262">
        <v>55640</v>
      </c>
    </row>
    <row r="77" spans="1:5" s="6" customFormat="1" ht="11.25" customHeight="1">
      <c r="A77" s="550" t="s">
        <v>1535</v>
      </c>
      <c r="B77" s="262">
        <v>46195</v>
      </c>
      <c r="C77" s="262">
        <v>72015</v>
      </c>
      <c r="D77" s="262">
        <v>64475</v>
      </c>
    </row>
    <row r="78" spans="1:5" s="6" customFormat="1" ht="11.25" customHeight="1">
      <c r="A78" s="550" t="s">
        <v>1536</v>
      </c>
      <c r="B78" s="262">
        <v>42165</v>
      </c>
      <c r="C78" s="262">
        <v>72570</v>
      </c>
      <c r="D78" s="262">
        <v>61525</v>
      </c>
    </row>
    <row r="79" spans="1:5" s="6" customFormat="1" ht="11.25" customHeight="1">
      <c r="A79" s="550" t="s">
        <v>1537</v>
      </c>
      <c r="B79" s="262">
        <v>35785</v>
      </c>
      <c r="C79" s="262">
        <v>72160</v>
      </c>
      <c r="D79" s="262">
        <v>50240</v>
      </c>
    </row>
    <row r="80" spans="1:5" s="6" customFormat="1" ht="11.25" customHeight="1">
      <c r="A80" s="589" t="s">
        <v>1538</v>
      </c>
      <c r="B80" s="259">
        <v>39020</v>
      </c>
      <c r="C80" s="259">
        <v>63640</v>
      </c>
      <c r="D80" s="259">
        <v>46320</v>
      </c>
    </row>
    <row r="81" spans="1:4" s="6" customFormat="1" ht="11.25" customHeight="1">
      <c r="A81" s="270"/>
      <c r="B81" s="271"/>
      <c r="C81" s="271"/>
      <c r="D81" s="271"/>
    </row>
    <row r="82" spans="1:4" s="6" customFormat="1" ht="11.25" customHeight="1">
      <c r="A82" s="590" t="s">
        <v>999</v>
      </c>
      <c r="B82" s="260">
        <f>AVERAGE(B83:B103)</f>
        <v>39550.619047619046</v>
      </c>
      <c r="C82" s="260">
        <f>AVERAGE(C83:C103)</f>
        <v>61795.857142857145</v>
      </c>
      <c r="D82" s="260">
        <f>AVERAGE(D83:D103)</f>
        <v>54229.380952380954</v>
      </c>
    </row>
    <row r="83" spans="1:4" s="6" customFormat="1" ht="11.25" customHeight="1">
      <c r="A83" s="550" t="s">
        <v>1539</v>
      </c>
      <c r="B83" s="262">
        <v>53853</v>
      </c>
      <c r="C83" s="262">
        <v>75571</v>
      </c>
      <c r="D83" s="262">
        <v>65259</v>
      </c>
    </row>
    <row r="84" spans="1:4" s="6" customFormat="1" ht="11.25" customHeight="1">
      <c r="A84" s="550" t="s">
        <v>1540</v>
      </c>
      <c r="B84" s="262">
        <v>57562</v>
      </c>
      <c r="C84" s="262">
        <v>92003</v>
      </c>
      <c r="D84" s="262">
        <v>80641</v>
      </c>
    </row>
    <row r="85" spans="1:4" s="6" customFormat="1" ht="11.25" customHeight="1">
      <c r="A85" s="550" t="s">
        <v>1000</v>
      </c>
      <c r="B85" s="262">
        <v>37715</v>
      </c>
      <c r="C85" s="262">
        <v>50965</v>
      </c>
      <c r="D85" s="262">
        <v>46590</v>
      </c>
    </row>
    <row r="86" spans="1:4" s="6" customFormat="1" ht="11.25" customHeight="1">
      <c r="A86" s="550" t="s">
        <v>1541</v>
      </c>
      <c r="B86" s="262">
        <v>50785</v>
      </c>
      <c r="C86" s="262">
        <v>84079</v>
      </c>
      <c r="D86" s="262">
        <v>70453</v>
      </c>
    </row>
    <row r="87" spans="1:4" s="6" customFormat="1" ht="11.25" customHeight="1">
      <c r="A87" s="550" t="s">
        <v>1560</v>
      </c>
      <c r="B87" s="262">
        <v>44519</v>
      </c>
      <c r="C87" s="262">
        <v>75288</v>
      </c>
      <c r="D87" s="262">
        <v>65139</v>
      </c>
    </row>
    <row r="88" spans="1:4" s="6" customFormat="1" ht="11.25" customHeight="1">
      <c r="A88" s="550" t="s">
        <v>1561</v>
      </c>
      <c r="B88" s="262">
        <v>56461</v>
      </c>
      <c r="C88" s="262">
        <v>71680</v>
      </c>
      <c r="D88" s="262">
        <v>78308</v>
      </c>
    </row>
    <row r="89" spans="1:4" s="6" customFormat="1" ht="11.25" customHeight="1">
      <c r="A89" s="550" t="s">
        <v>1562</v>
      </c>
      <c r="B89" s="262">
        <v>46561</v>
      </c>
      <c r="C89" s="262">
        <v>88420</v>
      </c>
      <c r="D89" s="262">
        <v>64545</v>
      </c>
    </row>
    <row r="90" spans="1:4" s="6" customFormat="1" ht="11.25" customHeight="1">
      <c r="A90" s="550" t="s">
        <v>1651</v>
      </c>
      <c r="B90" s="262">
        <v>45579</v>
      </c>
      <c r="C90" s="262">
        <v>72824</v>
      </c>
      <c r="D90" s="262">
        <v>62681</v>
      </c>
    </row>
    <row r="91" spans="1:4" s="6" customFormat="1" ht="11.25" customHeight="1">
      <c r="A91" s="550" t="s">
        <v>1652</v>
      </c>
      <c r="B91" s="262">
        <v>31083</v>
      </c>
      <c r="C91" s="262">
        <v>55372</v>
      </c>
      <c r="D91" s="262">
        <v>48675</v>
      </c>
    </row>
    <row r="92" spans="1:4" s="6" customFormat="1" ht="11.25" customHeight="1">
      <c r="A92" s="550" t="s">
        <v>1563</v>
      </c>
      <c r="B92" s="262">
        <v>33691</v>
      </c>
      <c r="C92" s="262">
        <v>45434</v>
      </c>
      <c r="D92" s="262">
        <v>40632</v>
      </c>
    </row>
    <row r="93" spans="1:4" s="6" customFormat="1" ht="11.25" customHeight="1">
      <c r="A93" s="550" t="s">
        <v>1564</v>
      </c>
      <c r="B93" s="262">
        <v>30474</v>
      </c>
      <c r="C93" s="262">
        <v>58498</v>
      </c>
      <c r="D93" s="262">
        <v>52723</v>
      </c>
    </row>
    <row r="94" spans="1:4" s="6" customFormat="1" ht="11.25" customHeight="1">
      <c r="A94" s="550" t="s">
        <v>1565</v>
      </c>
      <c r="B94" s="262">
        <v>39654</v>
      </c>
      <c r="C94" s="262">
        <v>62489</v>
      </c>
      <c r="D94" s="262">
        <v>52061</v>
      </c>
    </row>
    <row r="95" spans="1:4" s="6" customFormat="1" ht="11.25" customHeight="1">
      <c r="A95" s="550" t="s">
        <v>1566</v>
      </c>
      <c r="B95" s="262">
        <v>34392</v>
      </c>
      <c r="C95" s="262">
        <v>60209</v>
      </c>
      <c r="D95" s="262">
        <v>53208</v>
      </c>
    </row>
    <row r="96" spans="1:4" s="6" customFormat="1" ht="11.25" customHeight="1">
      <c r="A96" s="550" t="s">
        <v>1567</v>
      </c>
      <c r="B96" s="262">
        <v>35263</v>
      </c>
      <c r="C96" s="262">
        <v>57729</v>
      </c>
      <c r="D96" s="262">
        <v>48106</v>
      </c>
    </row>
    <row r="97" spans="1:4" s="6" customFormat="1" ht="11.25" customHeight="1">
      <c r="A97" s="550" t="s">
        <v>1568</v>
      </c>
      <c r="B97" s="262">
        <v>33768</v>
      </c>
      <c r="C97" s="262">
        <v>59427</v>
      </c>
      <c r="D97" s="262">
        <v>48709</v>
      </c>
    </row>
    <row r="98" spans="1:4" s="6" customFormat="1" ht="11.25" customHeight="1">
      <c r="A98" s="550" t="s">
        <v>1569</v>
      </c>
      <c r="B98" s="262">
        <v>32296</v>
      </c>
      <c r="C98" s="262">
        <v>51820</v>
      </c>
      <c r="D98" s="262">
        <v>44708</v>
      </c>
    </row>
    <row r="99" spans="1:4" s="6" customFormat="1" ht="11.25" customHeight="1">
      <c r="A99" s="550" t="s">
        <v>1570</v>
      </c>
      <c r="B99" s="262">
        <v>37715</v>
      </c>
      <c r="C99" s="262">
        <v>50965</v>
      </c>
      <c r="D99" s="262">
        <v>46590</v>
      </c>
    </row>
    <row r="100" spans="1:4" s="6" customFormat="1" ht="11.25" customHeight="1">
      <c r="A100" s="550" t="s">
        <v>1571</v>
      </c>
      <c r="B100" s="262">
        <v>30624</v>
      </c>
      <c r="C100" s="262">
        <v>49575</v>
      </c>
      <c r="D100" s="262">
        <v>42195</v>
      </c>
    </row>
    <row r="101" spans="1:4" s="6" customFormat="1" ht="11.25" customHeight="1">
      <c r="A101" s="550" t="s">
        <v>1572</v>
      </c>
      <c r="B101" s="262">
        <v>34876</v>
      </c>
      <c r="C101" s="262">
        <v>39555</v>
      </c>
      <c r="D101" s="262">
        <v>44691</v>
      </c>
    </row>
    <row r="102" spans="1:4" s="6" customFormat="1" ht="11.25" customHeight="1">
      <c r="A102" s="550" t="s">
        <v>1573</v>
      </c>
      <c r="B102" s="562">
        <v>31540</v>
      </c>
      <c r="C102" s="562">
        <v>45595</v>
      </c>
      <c r="D102" s="562">
        <v>38265</v>
      </c>
    </row>
    <row r="103" spans="1:4" s="6" customFormat="1" ht="11.25" customHeight="1">
      <c r="A103" s="589" t="s">
        <v>1574</v>
      </c>
      <c r="B103" s="259">
        <v>32152</v>
      </c>
      <c r="C103" s="259">
        <v>50215</v>
      </c>
      <c r="D103" s="259">
        <v>44638</v>
      </c>
    </row>
    <row r="104" spans="1:4" s="6" customFormat="1" ht="11.25" customHeight="1">
      <c r="A104" s="270"/>
      <c r="B104" s="271"/>
      <c r="C104" s="271"/>
      <c r="D104" s="271"/>
    </row>
    <row r="105" spans="1:4" s="6" customFormat="1" ht="11.25" customHeight="1">
      <c r="A105" s="590" t="s">
        <v>875</v>
      </c>
      <c r="B105" s="260">
        <f>AVERAGE(B106:B120)</f>
        <v>32944.888888888891</v>
      </c>
      <c r="C105" s="260">
        <f>AVERAGE(C106:C120)</f>
        <v>53074.777777777781</v>
      </c>
      <c r="D105" s="260">
        <f>AVERAGE(D106:D120)</f>
        <v>43495.111111111109</v>
      </c>
    </row>
    <row r="106" spans="1:4" s="6" customFormat="1" ht="11.25" customHeight="1">
      <c r="A106" s="550" t="s">
        <v>1575</v>
      </c>
      <c r="B106" s="262">
        <v>45426</v>
      </c>
      <c r="C106" s="262">
        <v>67370</v>
      </c>
      <c r="D106" s="262">
        <v>54957</v>
      </c>
    </row>
    <row r="107" spans="1:4" s="6" customFormat="1" ht="11.25" customHeight="1">
      <c r="A107" s="550" t="s">
        <v>1576</v>
      </c>
      <c r="B107" s="262">
        <v>35450</v>
      </c>
      <c r="C107" s="262">
        <v>63810</v>
      </c>
      <c r="D107" s="262">
        <v>48275</v>
      </c>
    </row>
    <row r="108" spans="1:4" s="6" customFormat="1" ht="11.25" customHeight="1">
      <c r="A108" s="587" t="s">
        <v>1577</v>
      </c>
      <c r="B108" s="268">
        <v>44225</v>
      </c>
      <c r="C108" s="268">
        <v>66010</v>
      </c>
      <c r="D108" s="268">
        <v>59095</v>
      </c>
    </row>
    <row r="109" spans="1:4" s="6" customFormat="1" ht="11.25" customHeight="1">
      <c r="A109" s="54"/>
      <c r="B109" s="269"/>
      <c r="C109" s="269"/>
      <c r="D109" s="269"/>
    </row>
    <row r="110" spans="1:4" s="6" customFormat="1" ht="11.25" customHeight="1">
      <c r="A110" s="54"/>
      <c r="B110" s="269"/>
      <c r="C110" s="269"/>
      <c r="D110" s="269"/>
    </row>
    <row r="111" spans="1:4" s="6" customFormat="1" ht="11.25" customHeight="1">
      <c r="A111" s="54"/>
      <c r="B111" s="269"/>
      <c r="C111" s="269"/>
      <c r="D111" s="269"/>
    </row>
    <row r="112" spans="1:4" s="6" customFormat="1" ht="11.25" customHeight="1">
      <c r="A112" s="54"/>
      <c r="B112" s="269"/>
      <c r="C112" s="269"/>
      <c r="D112" s="269"/>
    </row>
    <row r="113" spans="1:5" s="6" customFormat="1" ht="11.25" customHeight="1">
      <c r="A113" s="54"/>
      <c r="B113" s="269"/>
      <c r="C113" s="269"/>
      <c r="D113" s="269"/>
    </row>
    <row r="114" spans="1:5" s="6" customFormat="1" ht="11.25" customHeight="1">
      <c r="A114" s="36" t="s">
        <v>676</v>
      </c>
      <c r="B114" s="264" t="s">
        <v>931</v>
      </c>
      <c r="C114" s="264" t="s">
        <v>932</v>
      </c>
      <c r="D114" s="264" t="s">
        <v>933</v>
      </c>
    </row>
    <row r="115" spans="1:5" s="6" customFormat="1" ht="11.25" customHeight="1">
      <c r="A115" s="587" t="s">
        <v>1578</v>
      </c>
      <c r="B115" s="268">
        <v>37455</v>
      </c>
      <c r="C115" s="268">
        <v>60550</v>
      </c>
      <c r="D115" s="268">
        <v>48290</v>
      </c>
    </row>
    <row r="116" spans="1:5" s="6" customFormat="1" ht="11.25" customHeight="1">
      <c r="A116" s="587" t="s">
        <v>1579</v>
      </c>
      <c r="B116" s="268">
        <v>23695</v>
      </c>
      <c r="C116" s="268">
        <v>37885</v>
      </c>
      <c r="D116" s="268">
        <v>31730</v>
      </c>
    </row>
    <row r="117" spans="1:5" s="19" customFormat="1" ht="11.25" customHeight="1">
      <c r="A117" s="587" t="s">
        <v>1580</v>
      </c>
      <c r="B117" s="268">
        <v>35863</v>
      </c>
      <c r="C117" s="268">
        <v>59493</v>
      </c>
      <c r="D117" s="268">
        <v>50054</v>
      </c>
    </row>
    <row r="118" spans="1:5" s="6" customFormat="1" ht="11.25" customHeight="1">
      <c r="A118" s="550" t="s">
        <v>1581</v>
      </c>
      <c r="B118" s="262">
        <v>24095</v>
      </c>
      <c r="C118" s="262">
        <v>37985</v>
      </c>
      <c r="D118" s="262">
        <v>31125</v>
      </c>
    </row>
    <row r="119" spans="1:5" s="6" customFormat="1" ht="11.25" customHeight="1">
      <c r="A119" s="550" t="s">
        <v>1487</v>
      </c>
      <c r="B119" s="262">
        <v>28345</v>
      </c>
      <c r="C119" s="262">
        <v>45145</v>
      </c>
      <c r="D119" s="262">
        <v>35585</v>
      </c>
    </row>
    <row r="120" spans="1:5" s="6" customFormat="1" ht="11.25" customHeight="1">
      <c r="A120" s="589" t="s">
        <v>1582</v>
      </c>
      <c r="B120" s="565">
        <v>21950</v>
      </c>
      <c r="C120" s="259">
        <v>39425</v>
      </c>
      <c r="D120" s="259">
        <v>32345</v>
      </c>
    </row>
    <row r="121" spans="1:5" s="6" customFormat="1" ht="11.25" customHeight="1">
      <c r="A121" s="270"/>
      <c r="B121" s="271"/>
      <c r="C121" s="271"/>
      <c r="D121" s="271"/>
    </row>
    <row r="122" spans="1:5" s="6" customFormat="1" ht="11.25" customHeight="1">
      <c r="A122" s="590" t="s">
        <v>997</v>
      </c>
      <c r="B122" s="260">
        <f>AVERAGE(B123:B143)</f>
        <v>24314.190476190477</v>
      </c>
      <c r="C122" s="260">
        <f>AVERAGE(C123:C143)</f>
        <v>47562</v>
      </c>
      <c r="D122" s="260">
        <f>AVERAGE(D123:D143)</f>
        <v>35308.809523809527</v>
      </c>
    </row>
    <row r="123" spans="1:5" s="6" customFormat="1" ht="11.25" customHeight="1">
      <c r="A123" s="550" t="s">
        <v>1583</v>
      </c>
      <c r="B123" s="262">
        <v>16655</v>
      </c>
      <c r="C123" s="262">
        <v>35545</v>
      </c>
      <c r="D123" s="262">
        <v>26255</v>
      </c>
      <c r="E123" s="8"/>
    </row>
    <row r="124" spans="1:5" s="6" customFormat="1" ht="11.25" customHeight="1">
      <c r="A124" s="550" t="s">
        <v>1584</v>
      </c>
      <c r="B124" s="262">
        <v>40415</v>
      </c>
      <c r="C124" s="262">
        <v>85530</v>
      </c>
      <c r="D124" s="262">
        <v>69800</v>
      </c>
    </row>
    <row r="125" spans="1:5" s="6" customFormat="1" ht="11.25" customHeight="1">
      <c r="A125" s="550" t="s">
        <v>1585</v>
      </c>
      <c r="B125" s="262">
        <v>32400</v>
      </c>
      <c r="C125" s="262">
        <v>57255</v>
      </c>
      <c r="D125" s="262">
        <v>46125</v>
      </c>
    </row>
    <row r="126" spans="1:5" s="6" customFormat="1" ht="11.25" customHeight="1">
      <c r="A126" s="550" t="s">
        <v>1586</v>
      </c>
      <c r="B126" s="262">
        <v>27285</v>
      </c>
      <c r="C126" s="262">
        <v>65015</v>
      </c>
      <c r="D126" s="262">
        <v>38960</v>
      </c>
    </row>
    <row r="127" spans="1:5" s="6" customFormat="1" ht="11.25" customHeight="1">
      <c r="A127" s="550" t="s">
        <v>1675</v>
      </c>
      <c r="B127" s="262">
        <v>39820</v>
      </c>
      <c r="C127" s="262">
        <v>116500</v>
      </c>
      <c r="D127" s="262">
        <v>71375</v>
      </c>
    </row>
    <row r="128" spans="1:5" s="6" customFormat="1" ht="11.25" customHeight="1">
      <c r="A128" s="550" t="s">
        <v>1691</v>
      </c>
      <c r="B128" s="262">
        <v>32505</v>
      </c>
      <c r="C128" s="262">
        <v>69580</v>
      </c>
      <c r="D128" s="262">
        <v>52260</v>
      </c>
    </row>
    <row r="129" spans="1:4" s="6" customFormat="1" ht="11.25" customHeight="1">
      <c r="A129" s="550" t="s">
        <v>1692</v>
      </c>
      <c r="B129" s="262">
        <v>40415</v>
      </c>
      <c r="C129" s="262">
        <v>85530</v>
      </c>
      <c r="D129" s="262">
        <v>69800</v>
      </c>
    </row>
    <row r="130" spans="1:4" s="6" customFormat="1" ht="11.25" customHeight="1">
      <c r="A130" s="550" t="s">
        <v>1693</v>
      </c>
      <c r="B130" s="262">
        <v>29655</v>
      </c>
      <c r="C130" s="262">
        <v>63225</v>
      </c>
      <c r="D130" s="262">
        <v>36940</v>
      </c>
    </row>
    <row r="131" spans="1:4" s="6" customFormat="1" ht="11.25" customHeight="1">
      <c r="A131" s="550" t="s">
        <v>1781</v>
      </c>
      <c r="B131" s="562">
        <v>24145</v>
      </c>
      <c r="C131" s="262">
        <v>44435</v>
      </c>
      <c r="D131" s="262">
        <v>33320</v>
      </c>
    </row>
    <row r="132" spans="1:4" s="6" customFormat="1" ht="11.25" customHeight="1">
      <c r="A132" s="550" t="s">
        <v>1608</v>
      </c>
      <c r="B132" s="262">
        <v>15810</v>
      </c>
      <c r="C132" s="262">
        <v>39320</v>
      </c>
      <c r="D132" s="262">
        <v>27985</v>
      </c>
    </row>
    <row r="133" spans="1:4" s="6" customFormat="1" ht="11.25" customHeight="1">
      <c r="A133" s="550" t="s">
        <v>1609</v>
      </c>
      <c r="B133" s="262">
        <v>29655</v>
      </c>
      <c r="C133" s="262">
        <v>48740</v>
      </c>
      <c r="D133" s="262">
        <v>37085</v>
      </c>
    </row>
    <row r="134" spans="1:4" s="6" customFormat="1" ht="11.25" customHeight="1">
      <c r="A134" s="550" t="s">
        <v>1610</v>
      </c>
      <c r="B134" s="262">
        <v>24145</v>
      </c>
      <c r="C134" s="262">
        <v>44435</v>
      </c>
      <c r="D134" s="262">
        <v>33320</v>
      </c>
    </row>
    <row r="135" spans="1:4" s="6" customFormat="1" ht="11.25" customHeight="1">
      <c r="A135" s="550" t="s">
        <v>1611</v>
      </c>
      <c r="B135" s="262">
        <v>16155</v>
      </c>
      <c r="C135" s="262">
        <v>29565</v>
      </c>
      <c r="D135" s="262">
        <v>21975</v>
      </c>
    </row>
    <row r="136" spans="1:4" s="6" customFormat="1" ht="11.25" customHeight="1">
      <c r="A136" s="550" t="s">
        <v>1612</v>
      </c>
      <c r="B136" s="262">
        <v>22375</v>
      </c>
      <c r="C136" s="262">
        <v>35535</v>
      </c>
      <c r="D136" s="262">
        <v>29505</v>
      </c>
    </row>
    <row r="137" spans="1:4" s="6" customFormat="1" ht="11.25" customHeight="1">
      <c r="A137" s="550" t="s">
        <v>1613</v>
      </c>
      <c r="B137" s="262">
        <v>16240</v>
      </c>
      <c r="C137" s="262">
        <v>21130</v>
      </c>
      <c r="D137" s="262">
        <v>18120</v>
      </c>
    </row>
    <row r="138" spans="1:4" s="6" customFormat="1" ht="11.25" customHeight="1">
      <c r="A138" s="550" t="s">
        <v>1614</v>
      </c>
      <c r="B138" s="262">
        <v>16295</v>
      </c>
      <c r="C138" s="262">
        <v>28150</v>
      </c>
      <c r="D138" s="262">
        <v>24090</v>
      </c>
    </row>
    <row r="139" spans="1:4" s="6" customFormat="1" ht="11.25" customHeight="1">
      <c r="A139" s="550" t="s">
        <v>1782</v>
      </c>
      <c r="B139" s="562">
        <v>23700</v>
      </c>
      <c r="C139" s="262">
        <v>40785</v>
      </c>
      <c r="D139" s="262">
        <v>33770</v>
      </c>
    </row>
    <row r="140" spans="1:4" s="6" customFormat="1" ht="11.25" customHeight="1">
      <c r="A140" s="550" t="s">
        <v>1615</v>
      </c>
      <c r="B140" s="262">
        <v>16565</v>
      </c>
      <c r="C140" s="262">
        <v>19589</v>
      </c>
      <c r="D140" s="262">
        <v>17777</v>
      </c>
    </row>
    <row r="141" spans="1:4" s="6" customFormat="1" ht="11.25" customHeight="1">
      <c r="A141" s="550" t="s">
        <v>1616</v>
      </c>
      <c r="B141" s="262">
        <v>15250</v>
      </c>
      <c r="C141" s="262">
        <v>24565</v>
      </c>
      <c r="D141" s="262">
        <v>17900</v>
      </c>
    </row>
    <row r="142" spans="1:4" s="6" customFormat="1" ht="11.25" customHeight="1">
      <c r="A142" s="550" t="s">
        <v>1617</v>
      </c>
      <c r="B142" s="262">
        <v>15732</v>
      </c>
      <c r="C142" s="262">
        <v>25338</v>
      </c>
      <c r="D142" s="262">
        <v>18462</v>
      </c>
    </row>
    <row r="143" spans="1:4" s="6" customFormat="1" ht="11.25" customHeight="1">
      <c r="A143" s="589" t="s">
        <v>876</v>
      </c>
      <c r="B143" s="259">
        <v>15381</v>
      </c>
      <c r="C143" s="259">
        <v>19035</v>
      </c>
      <c r="D143" s="259">
        <v>16661</v>
      </c>
    </row>
    <row r="144" spans="1:4" s="6" customFormat="1" ht="11.25" customHeight="1">
      <c r="A144" s="270"/>
      <c r="B144" s="271"/>
      <c r="C144" s="271"/>
      <c r="D144" s="271"/>
    </row>
    <row r="145" spans="1:5" s="6" customFormat="1" ht="11.25" customHeight="1">
      <c r="A145" s="590" t="s">
        <v>998</v>
      </c>
      <c r="B145" s="260">
        <f>AVERAGE(B146:B196)</f>
        <v>24307.888888888891</v>
      </c>
      <c r="C145" s="260">
        <f>AVERAGE(C146:C196)</f>
        <v>35154.133333333331</v>
      </c>
      <c r="D145" s="260">
        <f>AVERAGE(D146:D196)</f>
        <v>30730.288888888888</v>
      </c>
    </row>
    <row r="146" spans="1:5" s="6" customFormat="1" ht="11.25" customHeight="1">
      <c r="A146" s="550" t="s">
        <v>1618</v>
      </c>
      <c r="B146" s="262">
        <v>51120</v>
      </c>
      <c r="C146" s="262">
        <v>53200</v>
      </c>
      <c r="D146" s="262">
        <v>52535</v>
      </c>
      <c r="E146" s="8"/>
    </row>
    <row r="147" spans="1:5" s="6" customFormat="1" ht="11.25" customHeight="1">
      <c r="A147" s="550" t="s">
        <v>1488</v>
      </c>
      <c r="B147" s="262">
        <v>40545</v>
      </c>
      <c r="C147" s="262">
        <v>52575</v>
      </c>
      <c r="D147" s="262">
        <v>52525</v>
      </c>
    </row>
    <row r="148" spans="1:5" s="6" customFormat="1" ht="11.25" customHeight="1">
      <c r="A148" s="550" t="s">
        <v>1489</v>
      </c>
      <c r="B148" s="262">
        <v>40630</v>
      </c>
      <c r="C148" s="262">
        <v>53615</v>
      </c>
      <c r="D148" s="262">
        <v>53315</v>
      </c>
    </row>
    <row r="149" spans="1:5" s="6" customFormat="1" ht="11.25" customHeight="1">
      <c r="A149" s="550" t="s">
        <v>1783</v>
      </c>
      <c r="B149" s="562">
        <v>32855</v>
      </c>
      <c r="C149" s="262">
        <v>49295</v>
      </c>
      <c r="D149" s="262">
        <v>42940</v>
      </c>
    </row>
    <row r="150" spans="1:5" s="6" customFormat="1" ht="11.25" customHeight="1">
      <c r="A150" s="550" t="s">
        <v>1495</v>
      </c>
      <c r="B150" s="262">
        <v>32400</v>
      </c>
      <c r="C150" s="262">
        <v>57255</v>
      </c>
      <c r="D150" s="262">
        <v>46125</v>
      </c>
    </row>
    <row r="151" spans="1:5" s="6" customFormat="1" ht="11.25" customHeight="1">
      <c r="A151" s="550" t="s">
        <v>1619</v>
      </c>
      <c r="B151" s="262">
        <v>30145</v>
      </c>
      <c r="C151" s="262">
        <v>37310</v>
      </c>
      <c r="D151" s="262">
        <v>34150</v>
      </c>
    </row>
    <row r="152" spans="1:5" s="6" customFormat="1" ht="11.25" customHeight="1">
      <c r="A152" s="550" t="s">
        <v>1620</v>
      </c>
      <c r="B152" s="262">
        <v>29205</v>
      </c>
      <c r="C152" s="262">
        <v>47165</v>
      </c>
      <c r="D152" s="262">
        <v>38880</v>
      </c>
    </row>
    <row r="153" spans="1:5" s="6" customFormat="1" ht="11.25" customHeight="1">
      <c r="A153" s="550" t="s">
        <v>1621</v>
      </c>
      <c r="B153" s="262">
        <v>25200</v>
      </c>
      <c r="C153" s="262">
        <v>36545</v>
      </c>
      <c r="D153" s="262">
        <v>29810</v>
      </c>
    </row>
    <row r="154" spans="1:5" s="6" customFormat="1" ht="11.25" customHeight="1">
      <c r="A154" s="550" t="s">
        <v>1490</v>
      </c>
      <c r="B154" s="262">
        <v>30195</v>
      </c>
      <c r="C154" s="262">
        <v>38840</v>
      </c>
      <c r="D154" s="262">
        <v>35510</v>
      </c>
    </row>
    <row r="155" spans="1:5" s="6" customFormat="1" ht="11.25" customHeight="1">
      <c r="A155" s="550" t="s">
        <v>1491</v>
      </c>
      <c r="B155" s="262">
        <v>24705</v>
      </c>
      <c r="C155" s="262">
        <v>37640</v>
      </c>
      <c r="D155" s="262">
        <v>33415</v>
      </c>
    </row>
    <row r="156" spans="1:5" s="6" customFormat="1" ht="11.25" customHeight="1">
      <c r="A156" s="550" t="s">
        <v>1622</v>
      </c>
      <c r="B156" s="262">
        <v>21455</v>
      </c>
      <c r="C156" s="262">
        <v>35955</v>
      </c>
      <c r="D156" s="262">
        <v>29595</v>
      </c>
    </row>
    <row r="157" spans="1:5" s="6" customFormat="1" ht="11.25" customHeight="1">
      <c r="A157" s="550" t="s">
        <v>1623</v>
      </c>
      <c r="B157" s="262">
        <v>26525</v>
      </c>
      <c r="C157" s="262">
        <v>39935</v>
      </c>
      <c r="D157" s="262">
        <v>35085</v>
      </c>
    </row>
    <row r="158" spans="1:5" s="6" customFormat="1" ht="11.25" customHeight="1">
      <c r="A158" s="550" t="s">
        <v>1624</v>
      </c>
      <c r="B158" s="262">
        <v>26200</v>
      </c>
      <c r="C158" s="262">
        <v>34525</v>
      </c>
      <c r="D158" s="262">
        <v>30825</v>
      </c>
    </row>
    <row r="159" spans="1:5" s="6" customFormat="1" ht="11.25" customHeight="1">
      <c r="A159" s="550" t="s">
        <v>1492</v>
      </c>
      <c r="B159" s="262">
        <v>22400</v>
      </c>
      <c r="C159" s="262">
        <v>38165</v>
      </c>
      <c r="D159" s="262">
        <v>34545</v>
      </c>
    </row>
    <row r="160" spans="1:5" s="6" customFormat="1" ht="11.25" customHeight="1">
      <c r="A160" s="550" t="s">
        <v>1625</v>
      </c>
      <c r="B160" s="262">
        <v>24120</v>
      </c>
      <c r="C160" s="262">
        <v>38680</v>
      </c>
      <c r="D160" s="262">
        <v>32575</v>
      </c>
    </row>
    <row r="161" spans="1:4" s="6" customFormat="1" ht="11.25" customHeight="1">
      <c r="A161" s="550" t="s">
        <v>1626</v>
      </c>
      <c r="B161" s="262">
        <v>30272</v>
      </c>
      <c r="C161" s="262">
        <v>37004</v>
      </c>
      <c r="D161" s="262">
        <v>34534</v>
      </c>
    </row>
    <row r="162" spans="1:4" s="6" customFormat="1" ht="11.25" customHeight="1">
      <c r="A162" s="550" t="s">
        <v>1784</v>
      </c>
      <c r="B162" s="562">
        <v>23790</v>
      </c>
      <c r="C162" s="262">
        <v>35120</v>
      </c>
      <c r="D162" s="262">
        <v>30340</v>
      </c>
    </row>
    <row r="163" spans="1:4" s="6" customFormat="1" ht="11.25" customHeight="1">
      <c r="A163" s="550" t="s">
        <v>1627</v>
      </c>
      <c r="B163" s="262">
        <v>22900</v>
      </c>
      <c r="C163" s="262">
        <v>34135</v>
      </c>
      <c r="D163" s="262">
        <v>30090</v>
      </c>
    </row>
    <row r="164" spans="1:4" s="6" customFormat="1" ht="11.25" customHeight="1">
      <c r="A164" s="587" t="s">
        <v>1628</v>
      </c>
      <c r="B164" s="268">
        <v>22760</v>
      </c>
      <c r="C164" s="268">
        <v>36020</v>
      </c>
      <c r="D164" s="268">
        <v>30860</v>
      </c>
    </row>
    <row r="165" spans="1:4" s="6" customFormat="1" ht="11.25" customHeight="1">
      <c r="A165" s="587" t="s">
        <v>1629</v>
      </c>
      <c r="B165" s="268">
        <v>22160</v>
      </c>
      <c r="C165" s="268">
        <v>33640</v>
      </c>
      <c r="D165" s="268">
        <v>28975</v>
      </c>
    </row>
    <row r="166" spans="1:4" s="6" customFormat="1" ht="11.25" customHeight="1">
      <c r="A166" s="587" t="s">
        <v>1630</v>
      </c>
      <c r="B166" s="268">
        <v>24265</v>
      </c>
      <c r="C166" s="268">
        <v>33545</v>
      </c>
      <c r="D166" s="268">
        <v>29670</v>
      </c>
    </row>
    <row r="167" spans="1:4" s="6" customFormat="1" ht="11.25" customHeight="1">
      <c r="A167" s="587" t="s">
        <v>1631</v>
      </c>
      <c r="B167" s="268">
        <v>22210</v>
      </c>
      <c r="C167" s="268">
        <v>32270</v>
      </c>
      <c r="D167" s="268">
        <v>28540</v>
      </c>
    </row>
    <row r="168" spans="1:4" s="6" customFormat="1" ht="11.25" customHeight="1">
      <c r="A168" s="587" t="s">
        <v>1632</v>
      </c>
      <c r="B168" s="268">
        <v>21350</v>
      </c>
      <c r="C168" s="268">
        <v>34515</v>
      </c>
      <c r="D168" s="268">
        <v>29625</v>
      </c>
    </row>
    <row r="169" spans="1:4" s="6" customFormat="1" ht="11.25" customHeight="1">
      <c r="A169" s="588" t="s">
        <v>1493</v>
      </c>
      <c r="B169" s="267">
        <v>22935</v>
      </c>
      <c r="C169" s="267">
        <v>32045</v>
      </c>
      <c r="D169" s="267">
        <v>28720</v>
      </c>
    </row>
    <row r="170" spans="1:4" s="6" customFormat="1" ht="11.25" customHeight="1">
      <c r="A170" s="202"/>
      <c r="B170" s="279"/>
      <c r="C170" s="279"/>
      <c r="D170" s="279"/>
    </row>
    <row r="171" spans="1:4" s="6" customFormat="1" ht="11.25" customHeight="1">
      <c r="A171" s="54"/>
      <c r="B171" s="269"/>
      <c r="C171" s="269"/>
      <c r="D171" s="269"/>
    </row>
    <row r="172" spans="1:4" s="6" customFormat="1" ht="11.25" customHeight="1">
      <c r="A172" s="54"/>
      <c r="B172" s="269"/>
      <c r="C172" s="269"/>
      <c r="D172" s="269"/>
    </row>
    <row r="173" spans="1:4" s="6" customFormat="1" ht="11.25" customHeight="1">
      <c r="A173" s="54"/>
      <c r="B173" s="269"/>
      <c r="C173" s="269"/>
      <c r="D173" s="269"/>
    </row>
    <row r="174" spans="1:4" s="6" customFormat="1" ht="11.25" customHeight="1">
      <c r="A174" s="54"/>
      <c r="B174" s="269"/>
      <c r="C174" s="269"/>
      <c r="D174" s="269"/>
    </row>
    <row r="175" spans="1:4" s="6" customFormat="1" ht="11.25" customHeight="1">
      <c r="A175" s="36" t="s">
        <v>676</v>
      </c>
      <c r="B175" s="264" t="s">
        <v>931</v>
      </c>
      <c r="C175" s="264" t="s">
        <v>932</v>
      </c>
      <c r="D175" s="264" t="s">
        <v>933</v>
      </c>
    </row>
    <row r="176" spans="1:4" s="6" customFormat="1" ht="11.25" customHeight="1">
      <c r="A176" s="587" t="s">
        <v>1714</v>
      </c>
      <c r="B176" s="268">
        <v>24525</v>
      </c>
      <c r="C176" s="268">
        <v>39985</v>
      </c>
      <c r="D176" s="268">
        <v>32205</v>
      </c>
    </row>
    <row r="177" spans="1:4" s="6" customFormat="1" ht="11.25" customHeight="1">
      <c r="A177" s="587" t="s">
        <v>1715</v>
      </c>
      <c r="B177" s="268">
        <v>28725</v>
      </c>
      <c r="C177" s="268">
        <v>40945</v>
      </c>
      <c r="D177" s="268">
        <v>35685</v>
      </c>
    </row>
    <row r="178" spans="1:4" s="6" customFormat="1" ht="11.25" customHeight="1">
      <c r="A178" s="587" t="s">
        <v>1785</v>
      </c>
      <c r="B178" s="268">
        <v>22295</v>
      </c>
      <c r="C178" s="268">
        <v>32548</v>
      </c>
      <c r="D178" s="268">
        <v>28843</v>
      </c>
    </row>
    <row r="179" spans="1:4" s="6" customFormat="1" ht="11.25" customHeight="1">
      <c r="A179" s="550" t="s">
        <v>1716</v>
      </c>
      <c r="B179" s="262">
        <v>21465</v>
      </c>
      <c r="C179" s="262">
        <v>34340</v>
      </c>
      <c r="D179" s="262">
        <v>29175</v>
      </c>
    </row>
    <row r="180" spans="1:4" s="6" customFormat="1" ht="11.25" customHeight="1">
      <c r="A180" s="550" t="s">
        <v>1717</v>
      </c>
      <c r="B180" s="262">
        <v>17765</v>
      </c>
      <c r="C180" s="262">
        <v>25385</v>
      </c>
      <c r="D180" s="262">
        <v>23525</v>
      </c>
    </row>
    <row r="181" spans="1:4" s="6" customFormat="1" ht="11.25" customHeight="1">
      <c r="A181" s="550" t="s">
        <v>1559</v>
      </c>
      <c r="B181" s="262">
        <v>20895</v>
      </c>
      <c r="C181" s="262">
        <v>32330</v>
      </c>
      <c r="D181" s="262">
        <v>26165</v>
      </c>
    </row>
    <row r="182" spans="1:4" s="6" customFormat="1" ht="11.25" customHeight="1">
      <c r="A182" s="550" t="s">
        <v>1647</v>
      </c>
      <c r="B182" s="262">
        <v>21119</v>
      </c>
      <c r="C182" s="262">
        <v>29666</v>
      </c>
      <c r="D182" s="262">
        <v>25896</v>
      </c>
    </row>
    <row r="183" spans="1:4" s="6" customFormat="1" ht="11.25" customHeight="1">
      <c r="A183" s="550" t="s">
        <v>1648</v>
      </c>
      <c r="B183" s="262">
        <v>28725</v>
      </c>
      <c r="C183" s="262">
        <v>40945</v>
      </c>
      <c r="D183" s="262">
        <v>35685</v>
      </c>
    </row>
    <row r="184" spans="1:4" s="6" customFormat="1" ht="11.25" customHeight="1">
      <c r="A184" s="550" t="s">
        <v>1649</v>
      </c>
      <c r="B184" s="262">
        <v>15390</v>
      </c>
      <c r="C184" s="262">
        <v>23855</v>
      </c>
      <c r="D184" s="262">
        <v>19830</v>
      </c>
    </row>
    <row r="185" spans="1:4" s="6" customFormat="1" ht="11.25" customHeight="1">
      <c r="A185" s="550" t="s">
        <v>1650</v>
      </c>
      <c r="B185" s="262">
        <v>20505</v>
      </c>
      <c r="C185" s="262">
        <v>25065</v>
      </c>
      <c r="D185" s="262">
        <v>23470</v>
      </c>
    </row>
    <row r="186" spans="1:4" s="6" customFormat="1" ht="11.25" customHeight="1">
      <c r="A186" s="550" t="s">
        <v>1653</v>
      </c>
      <c r="B186" s="262">
        <v>20120</v>
      </c>
      <c r="C186" s="262">
        <v>27320</v>
      </c>
      <c r="D186" s="262">
        <v>24635</v>
      </c>
    </row>
    <row r="187" spans="1:4" s="6" customFormat="1" ht="11.25" customHeight="1">
      <c r="A187" s="550" t="s">
        <v>1654</v>
      </c>
      <c r="B187" s="262">
        <v>17815</v>
      </c>
      <c r="C187" s="262">
        <v>27295</v>
      </c>
      <c r="D187" s="262">
        <v>22870</v>
      </c>
    </row>
    <row r="188" spans="1:4" s="6" customFormat="1" ht="11.25" customHeight="1">
      <c r="A188" s="550" t="s">
        <v>1655</v>
      </c>
      <c r="B188" s="262">
        <v>25599</v>
      </c>
      <c r="C188" s="262">
        <v>32018</v>
      </c>
      <c r="D188" s="262">
        <v>28915</v>
      </c>
    </row>
    <row r="189" spans="1:4" s="6" customFormat="1" ht="11.25" customHeight="1">
      <c r="A189" s="550" t="s">
        <v>1656</v>
      </c>
      <c r="B189" s="262">
        <v>17635</v>
      </c>
      <c r="C189" s="262">
        <v>26850</v>
      </c>
      <c r="D189" s="262">
        <v>23045</v>
      </c>
    </row>
    <row r="190" spans="1:4" s="6" customFormat="1" ht="11.25" customHeight="1">
      <c r="A190" s="550" t="s">
        <v>1657</v>
      </c>
      <c r="B190" s="262">
        <v>19975</v>
      </c>
      <c r="C190" s="262">
        <v>24335</v>
      </c>
      <c r="D190" s="262">
        <v>22080</v>
      </c>
    </row>
    <row r="191" spans="1:4" s="6" customFormat="1" ht="11.25" customHeight="1">
      <c r="A191" s="550" t="s">
        <v>1658</v>
      </c>
      <c r="B191" s="262">
        <v>18090</v>
      </c>
      <c r="C191" s="262">
        <v>24490</v>
      </c>
      <c r="D191" s="262">
        <v>21930</v>
      </c>
    </row>
    <row r="192" spans="1:4" s="6" customFormat="1" ht="11.25" customHeight="1">
      <c r="A192" s="550" t="s">
        <v>1659</v>
      </c>
      <c r="B192" s="262">
        <v>18250</v>
      </c>
      <c r="C192" s="262">
        <v>42355</v>
      </c>
      <c r="D192" s="262">
        <v>26395</v>
      </c>
    </row>
    <row r="193" spans="1:4" s="6" customFormat="1" ht="11.25" customHeight="1">
      <c r="A193" s="550" t="s">
        <v>1660</v>
      </c>
      <c r="B193" s="262">
        <v>16115</v>
      </c>
      <c r="C193" s="262">
        <v>23090</v>
      </c>
      <c r="D193" s="262">
        <v>19040</v>
      </c>
    </row>
    <row r="194" spans="1:4" s="6" customFormat="1" ht="11.25" customHeight="1">
      <c r="A194" s="550" t="s">
        <v>1661</v>
      </c>
      <c r="B194" s="262">
        <v>16270</v>
      </c>
      <c r="C194" s="262">
        <v>29680</v>
      </c>
      <c r="D194" s="262">
        <v>24270</v>
      </c>
    </row>
    <row r="195" spans="1:4" s="6" customFormat="1" ht="11.25" customHeight="1">
      <c r="A195" s="550" t="s">
        <v>1662</v>
      </c>
      <c r="B195" s="262">
        <v>17140</v>
      </c>
      <c r="C195" s="562">
        <v>21620</v>
      </c>
      <c r="D195" s="262">
        <v>19205</v>
      </c>
    </row>
    <row r="196" spans="1:4" s="6" customFormat="1" ht="11.25" customHeight="1">
      <c r="A196" s="589" t="s">
        <v>1663</v>
      </c>
      <c r="B196" s="259">
        <v>15095</v>
      </c>
      <c r="C196" s="259">
        <v>18825</v>
      </c>
      <c r="D196" s="259">
        <v>16815</v>
      </c>
    </row>
    <row r="197" spans="1:4" s="6" customFormat="1" ht="11.25" customHeight="1">
      <c r="A197" s="270"/>
      <c r="B197" s="271"/>
      <c r="C197" s="271"/>
      <c r="D197" s="271"/>
    </row>
    <row r="198" spans="1:4" s="6" customFormat="1" ht="11.25" customHeight="1">
      <c r="A198" s="590" t="s">
        <v>996</v>
      </c>
      <c r="B198" s="260">
        <f>AVERAGE(B199:B240)</f>
        <v>22950.638888888891</v>
      </c>
      <c r="C198" s="260">
        <f>AVERAGE(C199:C240)</f>
        <v>34309.305555555555</v>
      </c>
      <c r="D198" s="260">
        <f>AVERAGE(D199:D240)</f>
        <v>30134.444444444445</v>
      </c>
    </row>
    <row r="199" spans="1:4" s="6" customFormat="1" ht="11.25" customHeight="1">
      <c r="A199" s="550" t="s">
        <v>1664</v>
      </c>
      <c r="B199" s="262">
        <v>38250</v>
      </c>
      <c r="C199" s="262">
        <v>64640</v>
      </c>
      <c r="D199" s="262">
        <v>54130</v>
      </c>
    </row>
    <row r="200" spans="1:4" s="6" customFormat="1" ht="11.25" customHeight="1">
      <c r="A200" s="550" t="s">
        <v>1665</v>
      </c>
      <c r="B200" s="262">
        <v>39620</v>
      </c>
      <c r="C200" s="262">
        <v>53855</v>
      </c>
      <c r="D200" s="262">
        <v>50140</v>
      </c>
    </row>
    <row r="201" spans="1:4" s="6" customFormat="1" ht="11.25" customHeight="1">
      <c r="A201" s="550" t="s">
        <v>1666</v>
      </c>
      <c r="B201" s="262">
        <v>22600</v>
      </c>
      <c r="C201" s="262">
        <v>31910</v>
      </c>
      <c r="D201" s="262">
        <v>27100</v>
      </c>
    </row>
    <row r="202" spans="1:4" s="6" customFormat="1" ht="11.25" customHeight="1">
      <c r="A202" s="550" t="s">
        <v>1667</v>
      </c>
      <c r="B202" s="262">
        <v>29195</v>
      </c>
      <c r="C202" s="262">
        <v>46045</v>
      </c>
      <c r="D202" s="262">
        <v>43250</v>
      </c>
    </row>
    <row r="203" spans="1:4" s="6" customFormat="1" ht="11.25" customHeight="1">
      <c r="A203" s="550" t="s">
        <v>1668</v>
      </c>
      <c r="B203" s="262">
        <v>25205</v>
      </c>
      <c r="C203" s="262">
        <v>38230</v>
      </c>
      <c r="D203" s="262">
        <v>33265</v>
      </c>
    </row>
    <row r="204" spans="1:4" s="6" customFormat="1" ht="11.25" customHeight="1">
      <c r="A204" s="550" t="s">
        <v>1669</v>
      </c>
      <c r="B204" s="262">
        <v>22298</v>
      </c>
      <c r="C204" s="262">
        <v>38878</v>
      </c>
      <c r="D204" s="262">
        <v>32015</v>
      </c>
    </row>
    <row r="205" spans="1:4" s="6" customFormat="1" ht="11.25" customHeight="1">
      <c r="A205" s="550" t="s">
        <v>1670</v>
      </c>
      <c r="B205" s="262">
        <v>27100</v>
      </c>
      <c r="C205" s="262">
        <v>40110</v>
      </c>
      <c r="D205" s="262">
        <v>34425</v>
      </c>
    </row>
    <row r="206" spans="1:4" s="6" customFormat="1" ht="11.25" customHeight="1">
      <c r="A206" s="550" t="s">
        <v>1671</v>
      </c>
      <c r="B206" s="262">
        <v>28375</v>
      </c>
      <c r="C206" s="262">
        <v>42435</v>
      </c>
      <c r="D206" s="262">
        <v>36935</v>
      </c>
    </row>
    <row r="207" spans="1:4" s="6" customFormat="1" ht="11.25" customHeight="1">
      <c r="A207" s="550" t="s">
        <v>1672</v>
      </c>
      <c r="B207" s="262">
        <v>24110</v>
      </c>
      <c r="C207" s="262">
        <v>33150</v>
      </c>
      <c r="D207" s="262">
        <v>30360</v>
      </c>
    </row>
    <row r="208" spans="1:4" s="6" customFormat="1" ht="11.25" customHeight="1">
      <c r="A208" s="550" t="s">
        <v>1673</v>
      </c>
      <c r="B208" s="262">
        <v>16706</v>
      </c>
      <c r="C208" s="262">
        <v>28348</v>
      </c>
      <c r="D208" s="262">
        <v>25281</v>
      </c>
    </row>
    <row r="209" spans="1:4" s="164" customFormat="1" ht="11.25" customHeight="1">
      <c r="A209" s="550" t="s">
        <v>1674</v>
      </c>
      <c r="B209" s="262">
        <v>25053</v>
      </c>
      <c r="C209" s="262">
        <v>43891</v>
      </c>
      <c r="D209" s="262">
        <v>37862</v>
      </c>
    </row>
    <row r="210" spans="1:4" s="6" customFormat="1" ht="11.25" customHeight="1">
      <c r="A210" s="550" t="s">
        <v>1741</v>
      </c>
      <c r="B210" s="262">
        <v>23093</v>
      </c>
      <c r="C210" s="262">
        <v>28841</v>
      </c>
      <c r="D210" s="262">
        <v>27164</v>
      </c>
    </row>
    <row r="211" spans="1:4" s="6" customFormat="1" ht="11.25" customHeight="1">
      <c r="A211" s="550" t="s">
        <v>1742</v>
      </c>
      <c r="B211" s="262">
        <v>30660</v>
      </c>
      <c r="C211" s="262">
        <v>38415</v>
      </c>
      <c r="D211" s="262">
        <v>37177</v>
      </c>
    </row>
    <row r="212" spans="1:4" s="6" customFormat="1" ht="11.25" customHeight="1">
      <c r="A212" s="550" t="s">
        <v>1684</v>
      </c>
      <c r="B212" s="262">
        <v>21035</v>
      </c>
      <c r="C212" s="262">
        <v>30985</v>
      </c>
      <c r="D212" s="262">
        <v>24645</v>
      </c>
    </row>
    <row r="213" spans="1:4" s="6" customFormat="1" ht="11.25" customHeight="1">
      <c r="A213" s="550" t="s">
        <v>1602</v>
      </c>
      <c r="B213" s="262">
        <v>22045</v>
      </c>
      <c r="C213" s="262">
        <v>24885</v>
      </c>
      <c r="D213" s="262">
        <v>23935</v>
      </c>
    </row>
    <row r="214" spans="1:4" s="6" customFormat="1" ht="11.25" customHeight="1">
      <c r="A214" s="550" t="s">
        <v>1603</v>
      </c>
      <c r="B214" s="262">
        <v>19781</v>
      </c>
      <c r="C214" s="262">
        <v>31678</v>
      </c>
      <c r="D214" s="262">
        <v>27307</v>
      </c>
    </row>
    <row r="215" spans="1:4" s="6" customFormat="1" ht="11.25" customHeight="1">
      <c r="A215" s="550" t="s">
        <v>1604</v>
      </c>
      <c r="B215" s="262">
        <v>32765</v>
      </c>
      <c r="C215" s="262">
        <v>37950</v>
      </c>
      <c r="D215" s="262">
        <v>37320</v>
      </c>
    </row>
    <row r="216" spans="1:4" s="6" customFormat="1" ht="11.25" customHeight="1">
      <c r="A216" s="550" t="s">
        <v>1605</v>
      </c>
      <c r="B216" s="262">
        <v>19510</v>
      </c>
      <c r="C216" s="262">
        <v>31245</v>
      </c>
      <c r="D216" s="262">
        <v>26935</v>
      </c>
    </row>
    <row r="217" spans="1:4" s="6" customFormat="1" ht="11.25" customHeight="1">
      <c r="A217" s="550" t="s">
        <v>1700</v>
      </c>
      <c r="B217" s="262">
        <v>19820</v>
      </c>
      <c r="C217" s="262">
        <v>45725</v>
      </c>
      <c r="D217" s="262">
        <v>34100</v>
      </c>
    </row>
    <row r="218" spans="1:4" s="6" customFormat="1" ht="11.25" customHeight="1">
      <c r="A218" s="550" t="s">
        <v>1701</v>
      </c>
      <c r="B218" s="262">
        <v>20850</v>
      </c>
      <c r="C218" s="262">
        <v>30390</v>
      </c>
      <c r="D218" s="262">
        <v>26555</v>
      </c>
    </row>
    <row r="219" spans="1:4" s="6" customFormat="1" ht="11.25" customHeight="1">
      <c r="A219" s="550" t="s">
        <v>1702</v>
      </c>
      <c r="B219" s="262">
        <v>15265</v>
      </c>
      <c r="C219" s="262">
        <v>24280</v>
      </c>
      <c r="D219" s="262">
        <v>17450</v>
      </c>
    </row>
    <row r="220" spans="1:4" s="6" customFormat="1" ht="11.25" customHeight="1">
      <c r="A220" s="550" t="s">
        <v>1703</v>
      </c>
      <c r="B220" s="262">
        <v>20985</v>
      </c>
      <c r="C220" s="262">
        <v>37470</v>
      </c>
      <c r="D220" s="262">
        <v>34995</v>
      </c>
    </row>
    <row r="221" spans="1:4" s="6" customFormat="1" ht="11.25" customHeight="1">
      <c r="A221" s="550" t="s">
        <v>1704</v>
      </c>
      <c r="B221" s="262">
        <v>27005</v>
      </c>
      <c r="C221" s="262">
        <v>36875</v>
      </c>
      <c r="D221" s="262">
        <v>34020</v>
      </c>
    </row>
    <row r="222" spans="1:4" s="6" customFormat="1" ht="11.25" customHeight="1">
      <c r="A222" s="587" t="s">
        <v>1705</v>
      </c>
      <c r="B222" s="268">
        <v>20127</v>
      </c>
      <c r="C222" s="268">
        <v>25118</v>
      </c>
      <c r="D222" s="268">
        <v>23315</v>
      </c>
    </row>
    <row r="223" spans="1:4" s="6" customFormat="1" ht="11.25" customHeight="1">
      <c r="A223" s="588" t="s">
        <v>1706</v>
      </c>
      <c r="B223" s="267">
        <v>18610</v>
      </c>
      <c r="C223" s="267">
        <v>33410</v>
      </c>
      <c r="D223" s="267">
        <v>27380</v>
      </c>
    </row>
    <row r="224" spans="1:4" s="6" customFormat="1" ht="11.25" customHeight="1">
      <c r="A224" s="202"/>
      <c r="B224" s="279"/>
      <c r="C224" s="279"/>
      <c r="D224" s="279"/>
    </row>
    <row r="225" spans="1:4" s="6" customFormat="1" ht="11.25" customHeight="1">
      <c r="A225" s="54"/>
      <c r="B225" s="269"/>
      <c r="C225" s="269"/>
      <c r="D225" s="269"/>
    </row>
    <row r="226" spans="1:4" s="195" customFormat="1" ht="11.25" customHeight="1">
      <c r="A226" s="54"/>
      <c r="B226" s="269"/>
      <c r="C226" s="269"/>
      <c r="D226" s="269"/>
    </row>
    <row r="227" spans="1:4" s="8" customFormat="1" ht="11.25" customHeight="1">
      <c r="A227" s="54"/>
      <c r="B227" s="269"/>
      <c r="C227" s="269"/>
      <c r="D227" s="269"/>
    </row>
    <row r="228" spans="1:4" s="8" customFormat="1" ht="11.25" customHeight="1">
      <c r="A228" s="54"/>
      <c r="B228" s="269"/>
      <c r="C228" s="269"/>
      <c r="D228" s="269"/>
    </row>
    <row r="229" spans="1:4" s="8" customFormat="1" ht="11.25" customHeight="1">
      <c r="A229" s="36" t="s">
        <v>676</v>
      </c>
      <c r="B229" s="264" t="s">
        <v>931</v>
      </c>
      <c r="C229" s="264" t="s">
        <v>932</v>
      </c>
      <c r="D229" s="264" t="s">
        <v>933</v>
      </c>
    </row>
    <row r="230" spans="1:4" s="8" customFormat="1" ht="11.25" customHeight="1">
      <c r="A230" s="587" t="s">
        <v>1707</v>
      </c>
      <c r="B230" s="268">
        <v>18993</v>
      </c>
      <c r="C230" s="268">
        <v>28535</v>
      </c>
      <c r="D230" s="268">
        <v>24234</v>
      </c>
    </row>
    <row r="231" spans="1:4" s="6" customFormat="1" ht="11.25" customHeight="1">
      <c r="A231" s="587" t="s">
        <v>1708</v>
      </c>
      <c r="B231" s="268">
        <v>18475</v>
      </c>
      <c r="C231" s="268">
        <v>32165</v>
      </c>
      <c r="D231" s="268">
        <v>26480</v>
      </c>
    </row>
    <row r="232" spans="1:4" s="6" customFormat="1" ht="11.25" customHeight="1">
      <c r="A232" s="587" t="s">
        <v>1709</v>
      </c>
      <c r="B232" s="268">
        <v>23670</v>
      </c>
      <c r="C232" s="268">
        <v>35085</v>
      </c>
      <c r="D232" s="268">
        <v>31695</v>
      </c>
    </row>
    <row r="233" spans="1:4" s="6" customFormat="1" ht="11.25" customHeight="1">
      <c r="A233" s="587" t="s">
        <v>1710</v>
      </c>
      <c r="B233" s="268">
        <v>24350</v>
      </c>
      <c r="C233" s="268">
        <v>38205</v>
      </c>
      <c r="D233" s="268">
        <v>32825</v>
      </c>
    </row>
    <row r="234" spans="1:4" s="6" customFormat="1" ht="11.25" customHeight="1">
      <c r="A234" s="587" t="s">
        <v>1711</v>
      </c>
      <c r="B234" s="268">
        <v>17100</v>
      </c>
      <c r="C234" s="268">
        <v>25150</v>
      </c>
      <c r="D234" s="268">
        <v>20790</v>
      </c>
    </row>
    <row r="235" spans="1:4" s="6" customFormat="1" ht="11.25" customHeight="1">
      <c r="A235" s="587" t="s">
        <v>1712</v>
      </c>
      <c r="B235" s="268">
        <v>20127</v>
      </c>
      <c r="C235" s="268">
        <v>25118</v>
      </c>
      <c r="D235" s="268">
        <v>23315</v>
      </c>
    </row>
    <row r="236" spans="1:4" s="6" customFormat="1" ht="11.25" customHeight="1">
      <c r="A236" s="550" t="s">
        <v>1713</v>
      </c>
      <c r="B236" s="262">
        <v>21765</v>
      </c>
      <c r="C236" s="262">
        <v>27663</v>
      </c>
      <c r="D236" s="262">
        <v>24805</v>
      </c>
    </row>
    <row r="237" spans="1:4" s="6" customFormat="1" ht="11.25" customHeight="1">
      <c r="A237" s="550" t="s">
        <v>1719</v>
      </c>
      <c r="B237" s="262">
        <v>15805</v>
      </c>
      <c r="C237" s="262">
        <v>20410</v>
      </c>
      <c r="D237" s="262">
        <v>18340</v>
      </c>
    </row>
    <row r="238" spans="1:4" s="6" customFormat="1" ht="11.25" customHeight="1">
      <c r="A238" s="550" t="s">
        <v>1720</v>
      </c>
      <c r="B238" s="262">
        <v>22155</v>
      </c>
      <c r="C238" s="262">
        <v>32860</v>
      </c>
      <c r="D238" s="262">
        <v>29205</v>
      </c>
    </row>
    <row r="239" spans="1:4" s="6" customFormat="1" ht="11.25" customHeight="1">
      <c r="A239" s="550" t="s">
        <v>1721</v>
      </c>
      <c r="B239" s="262">
        <v>17965</v>
      </c>
      <c r="C239" s="262">
        <v>31055</v>
      </c>
      <c r="D239" s="262">
        <v>27750</v>
      </c>
    </row>
    <row r="240" spans="1:4" s="6" customFormat="1" ht="11.25" customHeight="1">
      <c r="A240" s="589" t="s">
        <v>1646</v>
      </c>
      <c r="B240" s="259">
        <v>15755</v>
      </c>
      <c r="C240" s="259">
        <v>20130</v>
      </c>
      <c r="D240" s="259">
        <v>18340</v>
      </c>
    </row>
    <row r="241" spans="1:4" s="6" customFormat="1" ht="11.25" customHeight="1">
      <c r="A241" s="270"/>
      <c r="B241" s="271"/>
      <c r="C241" s="271"/>
      <c r="D241" s="271"/>
    </row>
    <row r="242" spans="1:4" s="6" customFormat="1" ht="11.25" customHeight="1">
      <c r="A242" s="590" t="s">
        <v>1242</v>
      </c>
      <c r="B242" s="260">
        <f>AVERAGE(B243:B259)</f>
        <v>19936.352941176472</v>
      </c>
      <c r="C242" s="260">
        <f>AVERAGE(C243:C259)</f>
        <v>32631.352941176472</v>
      </c>
      <c r="D242" s="260">
        <f>AVERAGE(D243:D259)</f>
        <v>27138.294117647059</v>
      </c>
    </row>
    <row r="243" spans="1:4" s="6" customFormat="1" ht="11.25" customHeight="1">
      <c r="A243" s="550" t="s">
        <v>1749</v>
      </c>
      <c r="B243" s="262">
        <v>28685</v>
      </c>
      <c r="C243" s="262">
        <v>60535</v>
      </c>
      <c r="D243" s="262">
        <v>51380</v>
      </c>
    </row>
    <row r="244" spans="1:4" s="6" customFormat="1" ht="11.25" customHeight="1">
      <c r="A244" s="550" t="s">
        <v>1816</v>
      </c>
      <c r="B244" s="562">
        <v>29445</v>
      </c>
      <c r="C244" s="262">
        <v>52500</v>
      </c>
      <c r="D244" s="262">
        <v>42440</v>
      </c>
    </row>
    <row r="245" spans="1:4" s="6" customFormat="1" ht="11.25" customHeight="1">
      <c r="A245" s="550" t="s">
        <v>1748</v>
      </c>
      <c r="B245" s="262">
        <v>26920</v>
      </c>
      <c r="C245" s="262">
        <v>49505</v>
      </c>
      <c r="D245" s="262">
        <v>40440</v>
      </c>
    </row>
    <row r="246" spans="1:4" s="6" customFormat="1" ht="11.25" customHeight="1">
      <c r="A246" s="550" t="s">
        <v>1486</v>
      </c>
      <c r="B246" s="262">
        <v>26005</v>
      </c>
      <c r="C246" s="262">
        <v>47175</v>
      </c>
      <c r="D246" s="262">
        <v>31860</v>
      </c>
    </row>
    <row r="247" spans="1:4" s="6" customFormat="1" ht="11.25" customHeight="1">
      <c r="A247" s="550" t="s">
        <v>1750</v>
      </c>
      <c r="B247" s="262">
        <v>25435</v>
      </c>
      <c r="C247" s="262">
        <v>31465</v>
      </c>
      <c r="D247" s="262">
        <v>28610</v>
      </c>
    </row>
    <row r="248" spans="1:4" s="6" customFormat="1" ht="11.25" customHeight="1">
      <c r="A248" s="550" t="s">
        <v>1751</v>
      </c>
      <c r="B248" s="262">
        <v>18265</v>
      </c>
      <c r="C248" s="262">
        <v>29600</v>
      </c>
      <c r="D248" s="262">
        <v>24020</v>
      </c>
    </row>
    <row r="249" spans="1:4" s="6" customFormat="1" ht="11.25" customHeight="1">
      <c r="A249" s="550" t="s">
        <v>1752</v>
      </c>
      <c r="B249" s="262">
        <v>16333</v>
      </c>
      <c r="C249" s="262">
        <v>22623</v>
      </c>
      <c r="D249" s="262">
        <v>28291</v>
      </c>
    </row>
    <row r="250" spans="1:4" s="6" customFormat="1" ht="11.25" customHeight="1">
      <c r="A250" s="550" t="s">
        <v>1685</v>
      </c>
      <c r="B250" s="262">
        <v>22045</v>
      </c>
      <c r="C250" s="262">
        <v>32460</v>
      </c>
      <c r="D250" s="262">
        <v>28000</v>
      </c>
    </row>
    <row r="251" spans="1:4" s="6" customFormat="1" ht="11.25" customHeight="1">
      <c r="A251" s="550" t="s">
        <v>1686</v>
      </c>
      <c r="B251" s="262">
        <v>16250</v>
      </c>
      <c r="C251" s="262">
        <v>35965</v>
      </c>
      <c r="D251" s="262">
        <v>29505</v>
      </c>
    </row>
    <row r="252" spans="1:4" s="6" customFormat="1" ht="11.25" customHeight="1">
      <c r="A252" s="550" t="s">
        <v>1687</v>
      </c>
      <c r="B252" s="262">
        <v>18040</v>
      </c>
      <c r="C252" s="262">
        <v>31185</v>
      </c>
      <c r="D252" s="262">
        <v>22280</v>
      </c>
    </row>
    <row r="253" spans="1:4" s="6" customFormat="1" ht="11.25" customHeight="1">
      <c r="A253" s="550" t="s">
        <v>1688</v>
      </c>
      <c r="B253" s="262">
        <v>16355</v>
      </c>
      <c r="C253" s="262">
        <v>31945</v>
      </c>
      <c r="D253" s="262">
        <v>23210</v>
      </c>
    </row>
    <row r="254" spans="1:4" s="6" customFormat="1" ht="11.25" customHeight="1">
      <c r="A254" s="550" t="s">
        <v>1694</v>
      </c>
      <c r="B254" s="262">
        <v>16920</v>
      </c>
      <c r="C254" s="262">
        <v>25340</v>
      </c>
      <c r="D254" s="262">
        <v>21335</v>
      </c>
    </row>
    <row r="255" spans="1:4" s="6" customFormat="1" ht="11.25" customHeight="1">
      <c r="A255" s="550" t="s">
        <v>1695</v>
      </c>
      <c r="B255" s="262">
        <v>16860</v>
      </c>
      <c r="C255" s="262">
        <v>24770</v>
      </c>
      <c r="D255" s="262">
        <v>21840</v>
      </c>
    </row>
    <row r="256" spans="1:4" s="6" customFormat="1" ht="11.25" customHeight="1">
      <c r="A256" s="550" t="s">
        <v>1696</v>
      </c>
      <c r="B256" s="262">
        <v>15135</v>
      </c>
      <c r="C256" s="262">
        <v>20235</v>
      </c>
      <c r="D256" s="262">
        <v>17560</v>
      </c>
    </row>
    <row r="257" spans="1:4" s="6" customFormat="1" ht="11.25" customHeight="1">
      <c r="A257" s="550" t="s">
        <v>1697</v>
      </c>
      <c r="B257" s="262">
        <v>15320</v>
      </c>
      <c r="C257" s="262">
        <v>16715</v>
      </c>
      <c r="D257" s="262">
        <v>15815</v>
      </c>
    </row>
    <row r="258" spans="1:4" s="6" customFormat="1" ht="11.25" customHeight="1">
      <c r="A258" s="550" t="s">
        <v>1698</v>
      </c>
      <c r="B258" s="262">
        <v>15430</v>
      </c>
      <c r="C258" s="262">
        <v>21875</v>
      </c>
      <c r="D258" s="262">
        <v>17490</v>
      </c>
    </row>
    <row r="259" spans="1:4" s="6" customFormat="1" ht="11.25" customHeight="1">
      <c r="A259" s="589" t="s">
        <v>1699</v>
      </c>
      <c r="B259" s="259">
        <v>15475</v>
      </c>
      <c r="C259" s="259">
        <v>20840</v>
      </c>
      <c r="D259" s="259">
        <v>17275</v>
      </c>
    </row>
    <row r="260" spans="1:4" s="6" customFormat="1" ht="11.25" customHeight="1">
      <c r="A260" s="270"/>
      <c r="B260" s="271"/>
      <c r="C260" s="271"/>
      <c r="D260" s="271"/>
    </row>
    <row r="261" spans="1:4" s="6" customFormat="1" ht="11.25" customHeight="1">
      <c r="A261" s="590" t="s">
        <v>995</v>
      </c>
      <c r="B261" s="260">
        <v>26236</v>
      </c>
      <c r="C261" s="260">
        <v>42056</v>
      </c>
      <c r="D261" s="260">
        <v>35567</v>
      </c>
    </row>
    <row r="262" spans="1:4" s="6" customFormat="1" ht="11.25" customHeight="1">
      <c r="A262" s="550" t="s">
        <v>1735</v>
      </c>
      <c r="B262" s="262">
        <v>38265</v>
      </c>
      <c r="C262" s="262">
        <v>70720</v>
      </c>
      <c r="D262" s="262">
        <v>56830</v>
      </c>
    </row>
    <row r="263" spans="1:4" s="6" customFormat="1" ht="11.25" customHeight="1">
      <c r="A263" s="550" t="s">
        <v>1736</v>
      </c>
      <c r="B263" s="262">
        <v>46705</v>
      </c>
      <c r="C263" s="262">
        <v>67320</v>
      </c>
      <c r="D263" s="262">
        <v>64465</v>
      </c>
    </row>
    <row r="264" spans="1:4" s="6" customFormat="1" ht="11.25" customHeight="1">
      <c r="A264" s="550" t="s">
        <v>1737</v>
      </c>
      <c r="B264" s="262">
        <v>23041</v>
      </c>
      <c r="C264" s="262">
        <v>45766</v>
      </c>
      <c r="D264" s="262">
        <v>43597</v>
      </c>
    </row>
    <row r="265" spans="1:4" s="6" customFormat="1" ht="11.25" customHeight="1">
      <c r="A265" s="550" t="s">
        <v>1729</v>
      </c>
      <c r="B265" s="262">
        <v>33400</v>
      </c>
      <c r="C265" s="262">
        <v>50485</v>
      </c>
      <c r="D265" s="262">
        <v>44190</v>
      </c>
    </row>
    <row r="266" spans="1:4" s="6" customFormat="1" ht="11.25" customHeight="1">
      <c r="A266" s="550" t="s">
        <v>1730</v>
      </c>
      <c r="B266" s="262">
        <v>32400</v>
      </c>
      <c r="C266" s="262">
        <v>38105</v>
      </c>
      <c r="D266" s="262">
        <v>36300</v>
      </c>
    </row>
    <row r="267" spans="1:4" s="6" customFormat="1" ht="11.25" customHeight="1">
      <c r="A267" s="550" t="s">
        <v>1731</v>
      </c>
      <c r="B267" s="262">
        <v>32280</v>
      </c>
      <c r="C267" s="262">
        <v>49060</v>
      </c>
      <c r="D267" s="262">
        <v>43855</v>
      </c>
    </row>
    <row r="268" spans="1:4" s="6" customFormat="1" ht="11.25" customHeight="1">
      <c r="A268" s="550" t="s">
        <v>1732</v>
      </c>
      <c r="B268" s="262">
        <v>29295</v>
      </c>
      <c r="C268" s="262">
        <v>42560</v>
      </c>
      <c r="D268" s="262">
        <v>34525</v>
      </c>
    </row>
    <row r="269" spans="1:4" s="6" customFormat="1" ht="11.25" customHeight="1">
      <c r="A269" s="550" t="s">
        <v>1733</v>
      </c>
      <c r="B269" s="262">
        <v>26782</v>
      </c>
      <c r="C269" s="262">
        <v>41916</v>
      </c>
      <c r="D269" s="262">
        <v>36177</v>
      </c>
    </row>
    <row r="270" spans="1:4" s="6" customFormat="1" ht="11.25" customHeight="1">
      <c r="A270" s="587" t="s">
        <v>1738</v>
      </c>
      <c r="B270" s="268">
        <v>21027</v>
      </c>
      <c r="C270" s="268">
        <v>36719</v>
      </c>
      <c r="D270" s="268">
        <v>26392</v>
      </c>
    </row>
    <row r="271" spans="1:4" s="6" customFormat="1" ht="11.25" customHeight="1">
      <c r="A271" s="588" t="s">
        <v>1734</v>
      </c>
      <c r="B271" s="566">
        <v>25960</v>
      </c>
      <c r="C271" s="267">
        <v>37260</v>
      </c>
      <c r="D271" s="267">
        <v>30855</v>
      </c>
    </row>
    <row r="272" spans="1:4" s="6" customFormat="1" ht="11.25" customHeight="1">
      <c r="A272" s="202"/>
      <c r="B272" s="279"/>
      <c r="C272" s="279"/>
      <c r="D272" s="279"/>
    </row>
    <row r="273" spans="1:4" s="6" customFormat="1" ht="11.25" customHeight="1">
      <c r="A273" s="54"/>
      <c r="B273" s="269"/>
      <c r="C273" s="269"/>
      <c r="D273" s="269"/>
    </row>
    <row r="274" spans="1:4" s="6" customFormat="1" ht="11.25" customHeight="1">
      <c r="A274" s="54"/>
      <c r="B274" s="269"/>
      <c r="C274" s="269"/>
      <c r="D274" s="269"/>
    </row>
    <row r="275" spans="1:4" s="6" customFormat="1" ht="11.25" customHeight="1">
      <c r="A275" s="54"/>
      <c r="B275" s="269"/>
      <c r="C275" s="269"/>
      <c r="D275" s="269"/>
    </row>
    <row r="276" spans="1:4" s="6" customFormat="1" ht="11.25" customHeight="1">
      <c r="A276" s="54"/>
      <c r="B276" s="269"/>
      <c r="C276" s="269"/>
      <c r="D276" s="269"/>
    </row>
    <row r="277" spans="1:4" s="6" customFormat="1" ht="11.25" customHeight="1">
      <c r="A277" s="36" t="s">
        <v>676</v>
      </c>
      <c r="B277" s="264" t="s">
        <v>931</v>
      </c>
      <c r="C277" s="264" t="s">
        <v>932</v>
      </c>
      <c r="D277" s="264" t="s">
        <v>933</v>
      </c>
    </row>
    <row r="278" spans="1:4" s="6" customFormat="1" ht="11.25" customHeight="1">
      <c r="A278" s="587" t="s">
        <v>1739</v>
      </c>
      <c r="B278" s="268">
        <v>27540</v>
      </c>
      <c r="C278" s="268">
        <v>40005</v>
      </c>
      <c r="D278" s="268">
        <v>35340</v>
      </c>
    </row>
    <row r="279" spans="1:4" s="6" customFormat="1" ht="11.25" customHeight="1">
      <c r="A279" s="587" t="s">
        <v>1740</v>
      </c>
      <c r="B279" s="268">
        <v>22235</v>
      </c>
      <c r="C279" s="268">
        <v>38980</v>
      </c>
      <c r="D279" s="268">
        <v>33405</v>
      </c>
    </row>
    <row r="280" spans="1:4" s="6" customFormat="1" ht="11.25" customHeight="1">
      <c r="A280" s="587" t="s">
        <v>1773</v>
      </c>
      <c r="B280" s="268">
        <v>20670</v>
      </c>
      <c r="C280" s="268">
        <v>36095</v>
      </c>
      <c r="D280" s="268">
        <v>25945</v>
      </c>
    </row>
    <row r="281" spans="1:4" s="6" customFormat="1" ht="11.25" customHeight="1">
      <c r="A281" s="587" t="s">
        <v>1774</v>
      </c>
      <c r="B281" s="268">
        <v>23065</v>
      </c>
      <c r="C281" s="268">
        <v>35965</v>
      </c>
      <c r="D281" s="268">
        <v>33765</v>
      </c>
    </row>
    <row r="282" spans="1:4" s="6" customFormat="1" ht="11.25" customHeight="1">
      <c r="A282" s="550" t="s">
        <v>1775</v>
      </c>
      <c r="B282" s="262">
        <v>22855</v>
      </c>
      <c r="C282" s="262">
        <v>40430</v>
      </c>
      <c r="D282" s="262">
        <v>33770</v>
      </c>
    </row>
    <row r="283" spans="1:4" s="6" customFormat="1" ht="11.25" customHeight="1">
      <c r="A283" s="550" t="s">
        <v>1718</v>
      </c>
      <c r="B283" s="262">
        <v>20420</v>
      </c>
      <c r="C283" s="262">
        <v>32290</v>
      </c>
      <c r="D283" s="262">
        <v>27835</v>
      </c>
    </row>
    <row r="284" spans="1:4" s="6" customFormat="1" ht="11.25" customHeight="1">
      <c r="A284" s="550" t="s">
        <v>1780</v>
      </c>
      <c r="B284" s="262">
        <v>19335</v>
      </c>
      <c r="C284" s="262">
        <v>31790</v>
      </c>
      <c r="D284" s="262">
        <v>27695</v>
      </c>
    </row>
    <row r="285" spans="1:4" s="6" customFormat="1" ht="11.25" customHeight="1">
      <c r="A285" s="550" t="s">
        <v>1722</v>
      </c>
      <c r="B285" s="262">
        <v>22880</v>
      </c>
      <c r="C285" s="262">
        <v>24420</v>
      </c>
      <c r="D285" s="262">
        <v>23595</v>
      </c>
    </row>
    <row r="286" spans="1:4" s="6" customFormat="1" ht="11.25" customHeight="1">
      <c r="A286" s="550" t="s">
        <v>1723</v>
      </c>
      <c r="B286" s="262">
        <v>25520</v>
      </c>
      <c r="C286" s="262">
        <v>52280</v>
      </c>
      <c r="D286" s="262">
        <v>38630</v>
      </c>
    </row>
    <row r="287" spans="1:4" s="6" customFormat="1" ht="11.25" customHeight="1">
      <c r="A287" s="550" t="s">
        <v>1724</v>
      </c>
      <c r="B287" s="262">
        <v>16190</v>
      </c>
      <c r="C287" s="262">
        <v>23455</v>
      </c>
      <c r="D287" s="262">
        <v>20415</v>
      </c>
    </row>
    <row r="288" spans="1:4" s="6" customFormat="1" ht="11.25" customHeight="1">
      <c r="A288" s="550" t="s">
        <v>1725</v>
      </c>
      <c r="B288" s="262">
        <v>14745</v>
      </c>
      <c r="C288" s="262">
        <v>24780</v>
      </c>
      <c r="D288" s="262">
        <v>21940</v>
      </c>
    </row>
    <row r="289" spans="1:4" s="6" customFormat="1" ht="11.25" customHeight="1">
      <c r="A289" s="272"/>
      <c r="B289" s="273"/>
      <c r="C289" s="273"/>
      <c r="D289" s="273"/>
    </row>
    <row r="290" spans="1:4" s="6" customFormat="1" ht="11.25" customHeight="1">
      <c r="A290" s="274" t="s">
        <v>954</v>
      </c>
      <c r="B290" s="275"/>
      <c r="C290" s="275"/>
      <c r="D290" s="275"/>
    </row>
    <row r="291" spans="1:4" ht="11.25" customHeight="1">
      <c r="A291" s="274" t="s">
        <v>1220</v>
      </c>
      <c r="B291" s="275"/>
      <c r="C291" s="275"/>
      <c r="D291" s="275"/>
    </row>
    <row r="292" spans="1:4" s="256" customFormat="1" ht="11.25" customHeight="1">
      <c r="A292" s="274"/>
      <c r="B292" s="275"/>
      <c r="C292" s="275"/>
      <c r="D292" s="275"/>
    </row>
    <row r="293" spans="1:4" s="256" customFormat="1" ht="11.25" customHeight="1">
      <c r="A293" s="25" t="s">
        <v>383</v>
      </c>
      <c r="B293" s="275"/>
      <c r="C293" s="275"/>
      <c r="D293" s="275"/>
    </row>
    <row r="294" spans="1:4" s="256" customFormat="1" ht="11.25" customHeight="1">
      <c r="A294" s="276" t="s">
        <v>1819</v>
      </c>
      <c r="B294" s="277"/>
      <c r="C294" s="277"/>
      <c r="D294" s="277"/>
    </row>
    <row r="295" spans="1:4" s="256" customFormat="1" ht="9" customHeight="1">
      <c r="A295" s="276" t="s">
        <v>1726</v>
      </c>
      <c r="B295" s="277"/>
      <c r="C295" s="277"/>
      <c r="D295" s="277"/>
    </row>
    <row r="296" spans="1:4" s="159" customFormat="1" ht="9" customHeight="1">
      <c r="A296" s="27"/>
      <c r="B296" s="28"/>
      <c r="C296" s="28"/>
      <c r="D296" s="28"/>
    </row>
    <row r="297" spans="1:4" s="159" customFormat="1" ht="9" customHeight="1">
      <c r="A297" s="27"/>
      <c r="B297" s="28"/>
      <c r="C297" s="28"/>
      <c r="D297" s="28"/>
    </row>
  </sheetData>
  <customSheetViews>
    <customSheetView guid="{2241D2F7-FCAB-46A4-8253-BE3553A0819D}" scale="150" topLeftCell="A19">
      <selection activeCell="E12" sqref="E12"/>
      <pageMargins left="0.75" right="0.75" top="1" bottom="1" header="0.5" footer="0.5"/>
    </customSheetView>
    <customSheetView guid="{FF019918-1126-E741-80E5-10DFF1610F9B}" scale="150" topLeftCell="A19">
      <selection activeCell="E12" sqref="E12"/>
      <pageMargins left="0.7" right="0.7" top="0.75" bottom="0.75" header="0.3" footer="0.3"/>
    </customSheetView>
    <customSheetView guid="{45C7F253-5639-4BAF-B155-10DC005D38AE}" scale="150">
      <selection activeCell="E12" sqref="E12"/>
      <pageMargins left="0.7" right="0.7" top="0.75" bottom="0.75" header="0.3" footer="0.3"/>
    </customSheetView>
    <customSheetView guid="{495CA096-0E26-4428-82C8-7A3D259892E5}" scale="150" topLeftCell="A19">
      <selection activeCell="E12" sqref="E12"/>
      <pageMargins left="0.75" right="0.75" top="1" bottom="1" header="0.5" footer="0.5"/>
    </customSheetView>
  </customSheetViews>
  <mergeCells count="2">
    <mergeCell ref="A1:D1"/>
    <mergeCell ref="A3:D3"/>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150" workbookViewId="0">
      <selection activeCell="D34" sqref="D34"/>
    </sheetView>
  </sheetViews>
  <sheetFormatPr defaultColWidth="8.85546875" defaultRowHeight="15"/>
  <cols>
    <col min="1" max="1" width="34.42578125" style="14" customWidth="1"/>
    <col min="2" max="9" width="11.42578125" style="14" customWidth="1"/>
    <col min="10" max="16384" width="8.85546875" style="14"/>
  </cols>
  <sheetData>
    <row r="1" spans="1:10" ht="12.75" customHeight="1">
      <c r="A1" s="24" t="s">
        <v>1120</v>
      </c>
      <c r="B1" s="46"/>
      <c r="C1" s="46"/>
      <c r="D1" s="46"/>
      <c r="E1" s="46"/>
      <c r="F1" s="46"/>
      <c r="G1" s="46"/>
      <c r="H1" s="46"/>
      <c r="I1" s="46"/>
    </row>
    <row r="2" spans="1:10" ht="11.25" customHeight="1">
      <c r="A2" s="46"/>
      <c r="B2" s="46"/>
      <c r="C2" s="46"/>
      <c r="D2" s="46"/>
      <c r="E2" s="46"/>
      <c r="F2" s="46"/>
      <c r="G2" s="46"/>
      <c r="H2" s="46"/>
      <c r="I2" s="46"/>
    </row>
    <row r="3" spans="1:10" s="286" customFormat="1" ht="12.75" customHeight="1" thickBot="1">
      <c r="A3" s="197" t="s">
        <v>1121</v>
      </c>
      <c r="B3" s="197"/>
      <c r="C3" s="197"/>
      <c r="D3" s="197"/>
      <c r="E3" s="197"/>
      <c r="F3" s="197"/>
      <c r="G3" s="197"/>
      <c r="H3" s="197"/>
      <c r="I3" s="197"/>
      <c r="J3" s="567"/>
    </row>
    <row r="4" spans="1:10" s="6" customFormat="1" ht="11.25" customHeight="1" thickBot="1">
      <c r="A4" s="287" t="s">
        <v>1122</v>
      </c>
      <c r="B4" s="288">
        <v>2003</v>
      </c>
      <c r="C4" s="288">
        <v>2004</v>
      </c>
      <c r="D4" s="288">
        <v>2005</v>
      </c>
      <c r="E4" s="288">
        <v>2006</v>
      </c>
      <c r="F4" s="288">
        <v>2007</v>
      </c>
      <c r="G4" s="288">
        <v>2008</v>
      </c>
      <c r="H4" s="288">
        <v>2009</v>
      </c>
      <c r="I4" s="288">
        <v>2010</v>
      </c>
    </row>
    <row r="5" spans="1:10" s="6" customFormat="1" ht="11.25" customHeight="1" thickBot="1">
      <c r="A5" s="287" t="s">
        <v>1005</v>
      </c>
      <c r="B5" s="287">
        <v>542</v>
      </c>
      <c r="C5" s="287">
        <v>562</v>
      </c>
      <c r="D5" s="287">
        <v>579</v>
      </c>
      <c r="E5" s="287">
        <v>600</v>
      </c>
      <c r="F5" s="287">
        <v>617</v>
      </c>
      <c r="G5" s="287">
        <v>644</v>
      </c>
      <c r="H5" s="287">
        <v>671</v>
      </c>
      <c r="I5" s="287">
        <v>691</v>
      </c>
    </row>
    <row r="6" spans="1:10" s="6" customFormat="1" ht="11.25" customHeight="1" thickBot="1">
      <c r="A6" s="287" t="s">
        <v>1006</v>
      </c>
      <c r="B6" s="287">
        <v>49</v>
      </c>
      <c r="C6" s="287">
        <v>49</v>
      </c>
      <c r="D6" s="287">
        <v>49</v>
      </c>
      <c r="E6" s="287">
        <v>49</v>
      </c>
      <c r="F6" s="287">
        <v>49</v>
      </c>
      <c r="G6" s="287">
        <v>49</v>
      </c>
      <c r="H6" s="287">
        <v>49</v>
      </c>
      <c r="I6" s="287">
        <v>49</v>
      </c>
    </row>
    <row r="7" spans="1:10" s="6" customFormat="1" ht="11.25" customHeight="1">
      <c r="A7" s="19"/>
      <c r="B7" s="19"/>
      <c r="C7" s="19"/>
      <c r="D7" s="19"/>
      <c r="E7" s="19"/>
      <c r="F7" s="19"/>
      <c r="G7" s="19"/>
      <c r="H7" s="19"/>
      <c r="I7" s="19"/>
    </row>
    <row r="8" spans="1:10" ht="12.75" customHeight="1" thickBot="1">
      <c r="A8" s="627" t="s">
        <v>1007</v>
      </c>
      <c r="B8" s="627"/>
      <c r="C8" s="627"/>
      <c r="D8" s="627"/>
      <c r="E8" s="627"/>
      <c r="F8" s="627"/>
      <c r="G8" s="197"/>
      <c r="H8" s="197"/>
      <c r="I8" s="197"/>
      <c r="J8"/>
    </row>
    <row r="9" spans="1:10" s="6" customFormat="1" ht="11.25" customHeight="1" thickBot="1">
      <c r="A9" s="190"/>
      <c r="B9" s="191">
        <v>2003</v>
      </c>
      <c r="C9" s="191">
        <v>2004</v>
      </c>
      <c r="D9" s="191">
        <v>2005</v>
      </c>
      <c r="E9" s="191">
        <v>2006</v>
      </c>
      <c r="F9" s="191">
        <v>2007</v>
      </c>
      <c r="G9" s="191">
        <v>2008</v>
      </c>
      <c r="H9" s="19"/>
      <c r="I9" s="19"/>
    </row>
    <row r="10" spans="1:10" s="6" customFormat="1" ht="11.25" customHeight="1" thickBot="1">
      <c r="A10" s="190" t="s">
        <v>1008</v>
      </c>
      <c r="B10" s="190">
        <v>850</v>
      </c>
      <c r="C10" s="190">
        <v>866</v>
      </c>
      <c r="D10" s="190">
        <v>876</v>
      </c>
      <c r="E10" s="190">
        <v>886</v>
      </c>
      <c r="F10" s="190">
        <v>901</v>
      </c>
      <c r="G10" s="190">
        <v>898</v>
      </c>
      <c r="H10" s="19"/>
      <c r="I10" s="19"/>
    </row>
    <row r="11" spans="1:10" s="6" customFormat="1" ht="11.25" customHeight="1" thickBot="1">
      <c r="A11" s="190" t="s">
        <v>1140</v>
      </c>
      <c r="B11" s="280">
        <v>25571</v>
      </c>
      <c r="C11" s="280">
        <v>26990</v>
      </c>
      <c r="D11" s="280">
        <v>28106</v>
      </c>
      <c r="E11" s="280">
        <v>29637</v>
      </c>
      <c r="F11" s="280">
        <v>31420</v>
      </c>
      <c r="G11" s="280">
        <v>32219</v>
      </c>
      <c r="H11" s="19"/>
      <c r="I11" s="19"/>
    </row>
    <row r="12" spans="1:10" s="6" customFormat="1" ht="11.25" customHeight="1" thickBot="1">
      <c r="A12" s="190" t="s">
        <v>1141</v>
      </c>
      <c r="B12" s="280">
        <v>270035</v>
      </c>
      <c r="C12" s="280">
        <v>288156</v>
      </c>
      <c r="D12" s="280">
        <v>302790</v>
      </c>
      <c r="E12" s="280">
        <v>265848</v>
      </c>
      <c r="F12" s="280">
        <v>291068</v>
      </c>
      <c r="G12" s="280">
        <v>345108</v>
      </c>
      <c r="H12" s="19"/>
      <c r="I12" s="19"/>
    </row>
    <row r="13" spans="1:10" s="6" customFormat="1" ht="11.25" customHeight="1" thickBot="1">
      <c r="A13" s="190" t="s">
        <v>1142</v>
      </c>
      <c r="B13" s="190">
        <v>1.06</v>
      </c>
      <c r="C13" s="190">
        <v>1.07</v>
      </c>
      <c r="D13" s="190">
        <v>1.08</v>
      </c>
      <c r="E13" s="281">
        <v>0.9</v>
      </c>
      <c r="F13" s="190">
        <v>0.93</v>
      </c>
      <c r="G13" s="190">
        <v>0.93</v>
      </c>
      <c r="H13" s="19"/>
      <c r="I13" s="19"/>
    </row>
    <row r="14" spans="1:10" s="6" customFormat="1" ht="11.25" customHeight="1" thickBot="1">
      <c r="A14" s="191" t="s">
        <v>1289</v>
      </c>
      <c r="B14" s="628"/>
      <c r="C14" s="629"/>
      <c r="D14" s="629"/>
      <c r="E14" s="629"/>
      <c r="F14" s="630"/>
      <c r="G14" s="19"/>
      <c r="H14" s="19"/>
      <c r="I14" s="19"/>
    </row>
    <row r="15" spans="1:10" s="6" customFormat="1" ht="11.25" customHeight="1" thickBot="1">
      <c r="A15" s="282" t="s">
        <v>568</v>
      </c>
      <c r="B15" s="631"/>
      <c r="C15" s="632"/>
      <c r="D15" s="632"/>
      <c r="E15" s="633"/>
      <c r="F15" s="280">
        <v>291068</v>
      </c>
      <c r="G15" s="280">
        <v>345108</v>
      </c>
      <c r="H15" s="19"/>
      <c r="I15" s="19"/>
    </row>
    <row r="16" spans="1:10" s="6" customFormat="1" ht="11.25" customHeight="1" thickBot="1">
      <c r="A16" s="282" t="s">
        <v>1397</v>
      </c>
      <c r="B16" s="631"/>
      <c r="C16" s="632"/>
      <c r="D16" s="632"/>
      <c r="E16" s="633"/>
      <c r="F16" s="280">
        <v>219885</v>
      </c>
      <c r="G16" s="280">
        <v>260828</v>
      </c>
      <c r="H16" s="19"/>
      <c r="I16" s="19"/>
    </row>
    <row r="17" spans="1:9" s="6" customFormat="1" ht="11.25" customHeight="1" thickBot="1">
      <c r="A17" s="282" t="s">
        <v>1398</v>
      </c>
      <c r="B17" s="631"/>
      <c r="C17" s="632"/>
      <c r="D17" s="632"/>
      <c r="E17" s="633"/>
      <c r="F17" s="190"/>
      <c r="G17" s="190"/>
      <c r="H17" s="19"/>
      <c r="I17" s="19"/>
    </row>
    <row r="18" spans="1:9" s="6" customFormat="1" ht="11.25" customHeight="1" thickBot="1">
      <c r="A18" s="282" t="s">
        <v>1399</v>
      </c>
      <c r="B18" s="631"/>
      <c r="C18" s="632"/>
      <c r="D18" s="632"/>
      <c r="E18" s="633"/>
      <c r="F18" s="280">
        <v>71183</v>
      </c>
      <c r="G18" s="280">
        <v>84280</v>
      </c>
      <c r="H18" s="19"/>
      <c r="I18" s="19"/>
    </row>
    <row r="19" spans="1:9" s="6" customFormat="1" ht="11.25" customHeight="1" thickBot="1">
      <c r="A19" s="282" t="s">
        <v>1400</v>
      </c>
      <c r="B19" s="631"/>
      <c r="C19" s="632"/>
      <c r="D19" s="632"/>
      <c r="E19" s="633"/>
      <c r="F19" s="280">
        <v>182763</v>
      </c>
      <c r="G19" s="280">
        <v>214657</v>
      </c>
      <c r="H19" s="19"/>
      <c r="I19" s="19"/>
    </row>
    <row r="20" spans="1:9" s="6" customFormat="1" ht="11.25" customHeight="1" thickBot="1">
      <c r="A20" s="283" t="s">
        <v>1401</v>
      </c>
      <c r="B20" s="634"/>
      <c r="C20" s="635"/>
      <c r="D20" s="635"/>
      <c r="E20" s="636"/>
      <c r="F20" s="190">
        <v>62.8</v>
      </c>
      <c r="G20" s="190">
        <v>62.2</v>
      </c>
      <c r="H20" s="19"/>
      <c r="I20" s="19"/>
    </row>
    <row r="21" spans="1:9" s="6" customFormat="1" ht="11.25" customHeight="1">
      <c r="A21" s="19"/>
      <c r="B21" s="19"/>
      <c r="C21" s="19"/>
      <c r="D21" s="19"/>
      <c r="E21" s="19"/>
      <c r="F21" s="19"/>
      <c r="G21" s="19"/>
      <c r="H21" s="19"/>
      <c r="I21" s="19"/>
    </row>
    <row r="22" spans="1:9" ht="12.75" customHeight="1">
      <c r="A22" s="637" t="s">
        <v>1402</v>
      </c>
      <c r="B22" s="637"/>
      <c r="C22" s="637"/>
      <c r="D22" s="637"/>
      <c r="E22" s="637"/>
      <c r="F22" s="637"/>
      <c r="G22" s="637"/>
      <c r="H22" s="637"/>
      <c r="I22" s="637"/>
    </row>
    <row r="23" spans="1:9" s="6" customFormat="1" ht="11.25" customHeight="1">
      <c r="A23" s="19" t="s">
        <v>1403</v>
      </c>
      <c r="B23" s="19" t="s">
        <v>1019</v>
      </c>
      <c r="C23" s="19"/>
      <c r="D23" s="19"/>
      <c r="E23" s="19"/>
      <c r="F23" s="19"/>
      <c r="G23" s="19"/>
      <c r="H23" s="19"/>
      <c r="I23" s="19"/>
    </row>
    <row r="24" spans="1:9" s="6" customFormat="1" ht="11.25" customHeight="1">
      <c r="A24" s="19" t="s">
        <v>1020</v>
      </c>
      <c r="B24" s="284">
        <v>318</v>
      </c>
      <c r="C24" s="19"/>
      <c r="D24" s="19"/>
      <c r="E24" s="19"/>
      <c r="F24" s="19"/>
      <c r="G24" s="19"/>
      <c r="H24" s="19"/>
      <c r="I24" s="19"/>
    </row>
    <row r="25" spans="1:9" s="6" customFormat="1" ht="11.25" customHeight="1">
      <c r="A25" s="19" t="s">
        <v>1143</v>
      </c>
      <c r="B25" s="19" t="s">
        <v>1144</v>
      </c>
      <c r="C25" s="19"/>
      <c r="D25" s="19"/>
      <c r="E25" s="19"/>
      <c r="F25" s="19"/>
      <c r="G25" s="19"/>
      <c r="H25" s="19"/>
      <c r="I25" s="19"/>
    </row>
    <row r="26" spans="1:9" s="6" customFormat="1" ht="11.25" customHeight="1">
      <c r="A26" s="208" t="s">
        <v>1145</v>
      </c>
      <c r="B26" s="19"/>
      <c r="C26" s="19"/>
      <c r="D26" s="19"/>
      <c r="E26" s="19"/>
      <c r="F26" s="19"/>
      <c r="G26" s="19"/>
      <c r="H26" s="19"/>
      <c r="I26" s="19"/>
    </row>
    <row r="27" spans="1:9" s="6" customFormat="1" ht="11.25" customHeight="1">
      <c r="A27" s="19" t="s">
        <v>1290</v>
      </c>
      <c r="B27" s="19" t="s">
        <v>1291</v>
      </c>
      <c r="C27" s="19"/>
      <c r="D27" s="19"/>
      <c r="E27" s="19" t="s">
        <v>1292</v>
      </c>
      <c r="F27" s="19"/>
      <c r="G27" s="19"/>
      <c r="H27" s="19"/>
      <c r="I27" s="19"/>
    </row>
    <row r="28" spans="1:9" s="6" customFormat="1" ht="11.25" customHeight="1">
      <c r="A28" s="19"/>
      <c r="B28" s="19"/>
      <c r="C28" s="19"/>
      <c r="D28" s="19"/>
      <c r="E28" s="19"/>
      <c r="F28" s="19"/>
      <c r="G28" s="19"/>
      <c r="H28" s="19"/>
      <c r="I28" s="19"/>
    </row>
    <row r="29" spans="1:9" s="6" customFormat="1" ht="11.25" customHeight="1">
      <c r="A29" s="19"/>
      <c r="B29" s="228" t="s">
        <v>1293</v>
      </c>
      <c r="C29" s="19"/>
      <c r="D29" s="19"/>
      <c r="E29" s="19"/>
      <c r="F29" s="19"/>
      <c r="G29" s="19"/>
      <c r="H29" s="19"/>
      <c r="I29" s="19"/>
    </row>
    <row r="30" spans="1:9" s="6" customFormat="1" ht="11.25" customHeight="1">
      <c r="A30" s="19"/>
      <c r="B30" s="228" t="s">
        <v>1294</v>
      </c>
      <c r="C30" s="19"/>
      <c r="D30" s="19"/>
      <c r="E30" s="19"/>
      <c r="F30" s="19"/>
      <c r="G30" s="19"/>
      <c r="H30" s="19"/>
      <c r="I30" s="19"/>
    </row>
    <row r="31" spans="1:9" s="6" customFormat="1" ht="11.25" customHeight="1">
      <c r="A31" s="19"/>
      <c r="B31" s="228" t="s">
        <v>1295</v>
      </c>
      <c r="C31" s="19"/>
      <c r="D31" s="19"/>
      <c r="E31" s="19"/>
      <c r="F31" s="19"/>
      <c r="G31" s="19"/>
      <c r="H31" s="19"/>
      <c r="I31" s="19"/>
    </row>
    <row r="32" spans="1:9" s="6" customFormat="1" ht="11.25" customHeight="1">
      <c r="A32" s="19"/>
      <c r="B32" s="228" t="s">
        <v>1296</v>
      </c>
      <c r="C32" s="19"/>
      <c r="D32" s="19"/>
      <c r="E32" s="19"/>
      <c r="F32" s="19"/>
      <c r="G32" s="19"/>
      <c r="H32" s="19"/>
      <c r="I32" s="19"/>
    </row>
    <row r="33" spans="1:9" s="6" customFormat="1" ht="11.25" customHeight="1">
      <c r="A33" s="19"/>
      <c r="B33" s="228" t="s">
        <v>1162</v>
      </c>
      <c r="C33" s="19"/>
      <c r="D33" s="19"/>
      <c r="E33" s="19"/>
      <c r="F33" s="19"/>
      <c r="G33" s="19"/>
      <c r="H33" s="19"/>
      <c r="I33" s="19"/>
    </row>
    <row r="34" spans="1:9" s="6" customFormat="1" ht="11.25" customHeight="1">
      <c r="A34" s="19"/>
      <c r="B34" s="228" t="s">
        <v>1189</v>
      </c>
      <c r="C34" s="19"/>
      <c r="D34" s="19"/>
      <c r="E34" s="19"/>
      <c r="F34" s="19"/>
      <c r="G34" s="19"/>
      <c r="H34" s="19"/>
      <c r="I34" s="19"/>
    </row>
    <row r="35" spans="1:9" s="6" customFormat="1" ht="11.25" customHeight="1">
      <c r="A35" s="19" t="s">
        <v>1190</v>
      </c>
      <c r="B35" s="284">
        <v>9000</v>
      </c>
      <c r="C35" s="19"/>
      <c r="D35" s="19"/>
      <c r="E35" s="19"/>
      <c r="F35" s="19"/>
      <c r="G35" s="19"/>
      <c r="H35" s="19"/>
      <c r="I35" s="19"/>
    </row>
    <row r="36" spans="1:9" s="6" customFormat="1" ht="11.25" customHeight="1">
      <c r="A36" s="19" t="s">
        <v>1191</v>
      </c>
      <c r="B36" s="19"/>
      <c r="C36" s="19"/>
      <c r="D36" s="19"/>
      <c r="E36" s="19"/>
      <c r="F36" s="19"/>
      <c r="G36" s="19"/>
      <c r="H36" s="19"/>
      <c r="I36" s="19"/>
    </row>
    <row r="37" spans="1:9" s="6" customFormat="1" ht="11.25" customHeight="1">
      <c r="A37" s="285" t="s">
        <v>1192</v>
      </c>
      <c r="B37" s="19" t="s">
        <v>1414</v>
      </c>
      <c r="C37" s="19"/>
      <c r="D37" s="19"/>
      <c r="E37" s="19"/>
      <c r="F37" s="19"/>
      <c r="G37" s="19"/>
      <c r="H37" s="19"/>
      <c r="I37" s="19"/>
    </row>
    <row r="38" spans="1:9" s="256" customFormat="1" ht="11.25" customHeight="1">
      <c r="A38" s="123" t="s">
        <v>806</v>
      </c>
      <c r="B38" s="123"/>
      <c r="C38" s="123"/>
      <c r="D38" s="123"/>
      <c r="E38" s="123"/>
      <c r="F38" s="123"/>
      <c r="G38" s="123"/>
      <c r="H38" s="123"/>
      <c r="I38" s="44"/>
    </row>
    <row r="39" spans="1:9" s="159" customFormat="1" ht="9" customHeight="1">
      <c r="A39" s="25" t="s">
        <v>383</v>
      </c>
      <c r="B39" s="25"/>
      <c r="C39" s="25"/>
      <c r="D39" s="25"/>
      <c r="E39" s="25"/>
      <c r="F39" s="25"/>
      <c r="G39" s="25"/>
      <c r="H39" s="25"/>
      <c r="I39" s="25"/>
    </row>
    <row r="40" spans="1:9" s="159" customFormat="1" ht="9" customHeight="1">
      <c r="A40" s="25" t="s">
        <v>1791</v>
      </c>
      <c r="B40" s="25"/>
      <c r="C40" s="25"/>
      <c r="D40" s="25"/>
      <c r="E40" s="25"/>
      <c r="F40" s="25"/>
      <c r="G40" s="25"/>
      <c r="H40" s="25"/>
      <c r="I40" s="25"/>
    </row>
    <row r="41" spans="1:9" s="159" customFormat="1" ht="9" customHeight="1">
      <c r="A41" s="570" t="s">
        <v>1792</v>
      </c>
      <c r="B41" s="158"/>
      <c r="C41" s="158"/>
      <c r="D41" s="158"/>
      <c r="E41" s="158"/>
      <c r="F41" s="158"/>
      <c r="G41" s="158"/>
      <c r="H41" s="158"/>
      <c r="I41" s="157"/>
    </row>
    <row r="42" spans="1:9" s="159" customFormat="1" ht="9" customHeight="1">
      <c r="A42" s="25" t="s">
        <v>1793</v>
      </c>
      <c r="B42" s="25"/>
      <c r="C42" s="25"/>
      <c r="D42" s="25"/>
      <c r="E42" s="25"/>
      <c r="F42" s="25"/>
      <c r="G42" s="25"/>
      <c r="H42" s="25"/>
      <c r="I42" s="25"/>
    </row>
  </sheetData>
  <customSheetViews>
    <customSheetView guid="{2241D2F7-FCAB-46A4-8253-BE3553A0819D}" scale="150">
      <selection activeCell="D34" sqref="D34"/>
      <pageMargins left="0.75" right="0.75" top="1" bottom="1" header="0.5" footer="0.5"/>
    </customSheetView>
    <customSheetView guid="{FF019918-1126-E741-80E5-10DFF1610F9B}" scale="150">
      <selection activeCell="D34" sqref="D34"/>
      <pageMargins left="0.7" right="0.7" top="0.75" bottom="0.75" header="0.3" footer="0.3"/>
    </customSheetView>
    <customSheetView guid="{45C7F253-5639-4BAF-B155-10DC005D38AE}" scale="150" topLeftCell="A17">
      <selection activeCell="D34" sqref="D34"/>
      <pageMargins left="0.7" right="0.7" top="0.75" bottom="0.75" header="0.3" footer="0.3"/>
    </customSheetView>
    <customSheetView guid="{495CA096-0E26-4428-82C8-7A3D259892E5}" scale="150">
      <selection activeCell="D34" sqref="D34"/>
      <pageMargins left="0.75" right="0.75" top="1" bottom="1" header="0.5" footer="0.5"/>
    </customSheetView>
  </customSheetViews>
  <mergeCells count="4">
    <mergeCell ref="A8:F8"/>
    <mergeCell ref="B14:F14"/>
    <mergeCell ref="B15:E20"/>
    <mergeCell ref="A22:I22"/>
  </mergeCells>
  <phoneticPr fontId="70" type="noConversion"/>
  <hyperlinks>
    <hyperlink ref="A37" display="http://www.dol.nebraska.gov"/>
  </hyperlinks>
  <pageMargins left="0.75" right="0.75" top="1" bottom="1" header="0.5" footer="0.5"/>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150" workbookViewId="0">
      <selection activeCell="A23" sqref="A23"/>
    </sheetView>
  </sheetViews>
  <sheetFormatPr defaultColWidth="8.85546875" defaultRowHeight="15"/>
  <cols>
    <col min="1" max="1" width="37.42578125" style="14" customWidth="1"/>
    <col min="2" max="6" width="10.42578125" style="14" customWidth="1"/>
    <col min="7" max="16384" width="8.85546875" style="14"/>
  </cols>
  <sheetData>
    <row r="1" spans="1:7" ht="12.75" customHeight="1">
      <c r="A1" s="290" t="s">
        <v>1168</v>
      </c>
      <c r="B1" s="24"/>
      <c r="C1" s="24"/>
      <c r="D1" s="46"/>
      <c r="E1" s="46"/>
      <c r="F1" s="46"/>
    </row>
    <row r="2" spans="1:7" ht="10.5" customHeight="1">
      <c r="A2" s="24"/>
      <c r="B2" s="24"/>
      <c r="C2" s="24"/>
      <c r="D2" s="46"/>
      <c r="E2" s="46"/>
      <c r="F2" s="46"/>
    </row>
    <row r="3" spans="1:7" s="169" customFormat="1" ht="12.75" customHeight="1">
      <c r="A3" s="23" t="s">
        <v>1169</v>
      </c>
      <c r="B3" s="289"/>
      <c r="C3" s="289"/>
      <c r="D3" s="289"/>
      <c r="E3" s="152"/>
      <c r="F3" s="152"/>
      <c r="G3" s="568"/>
    </row>
    <row r="4" spans="1:7" ht="10.5" customHeight="1">
      <c r="A4" s="31" t="s">
        <v>1170</v>
      </c>
      <c r="B4" s="31" t="s">
        <v>267</v>
      </c>
      <c r="C4" s="19"/>
      <c r="D4" s="19"/>
      <c r="E4" s="19"/>
      <c r="F4" s="19"/>
    </row>
    <row r="5" spans="1:7" ht="10.5" customHeight="1">
      <c r="A5" s="31"/>
      <c r="B5" s="36" t="s">
        <v>737</v>
      </c>
      <c r="C5" s="36" t="s">
        <v>1171</v>
      </c>
      <c r="D5" s="36" t="s">
        <v>1172</v>
      </c>
      <c r="E5" s="36" t="s">
        <v>1173</v>
      </c>
      <c r="F5" s="36" t="s">
        <v>1174</v>
      </c>
    </row>
    <row r="6" spans="1:7" ht="10.5" customHeight="1">
      <c r="A6" s="31" t="s">
        <v>1175</v>
      </c>
      <c r="B6" s="37">
        <v>823354</v>
      </c>
      <c r="C6" s="37">
        <v>75762</v>
      </c>
      <c r="D6" s="37">
        <v>93991</v>
      </c>
      <c r="E6" s="31">
        <v>9.1999999999999993</v>
      </c>
      <c r="F6" s="31">
        <v>11.4</v>
      </c>
    </row>
    <row r="7" spans="1:7" ht="10.5" customHeight="1">
      <c r="A7" s="31" t="s">
        <v>1176</v>
      </c>
      <c r="B7" s="37">
        <v>674744</v>
      </c>
      <c r="C7" s="37">
        <v>28401</v>
      </c>
      <c r="D7" s="37">
        <v>36620</v>
      </c>
      <c r="E7" s="31">
        <v>4.2</v>
      </c>
      <c r="F7" s="31">
        <v>5.4</v>
      </c>
    </row>
    <row r="8" spans="1:7" ht="10.5" customHeight="1">
      <c r="A8" s="31" t="s">
        <v>1177</v>
      </c>
      <c r="B8" s="37">
        <v>148610</v>
      </c>
      <c r="C8" s="37">
        <v>47361</v>
      </c>
      <c r="D8" s="37">
        <v>57370</v>
      </c>
      <c r="E8" s="31">
        <v>31.9</v>
      </c>
      <c r="F8" s="31">
        <v>38.6</v>
      </c>
    </row>
    <row r="9" spans="1:7" ht="10.5" customHeight="1">
      <c r="A9" s="31" t="s">
        <v>1001</v>
      </c>
      <c r="B9" s="37">
        <v>30607</v>
      </c>
      <c r="C9" s="37">
        <v>3801</v>
      </c>
      <c r="D9" s="37">
        <v>4494</v>
      </c>
      <c r="E9" s="31">
        <v>12.4</v>
      </c>
      <c r="F9" s="31">
        <v>14.7</v>
      </c>
    </row>
    <row r="10" spans="1:7" ht="10.5" customHeight="1">
      <c r="A10" s="31" t="s">
        <v>1002</v>
      </c>
      <c r="B10" s="37">
        <v>104567</v>
      </c>
      <c r="C10" s="37">
        <v>9782</v>
      </c>
      <c r="D10" s="37">
        <v>12107</v>
      </c>
      <c r="E10" s="31">
        <v>9.4</v>
      </c>
      <c r="F10" s="31">
        <v>11.6</v>
      </c>
    </row>
    <row r="11" spans="1:7" ht="10.5" customHeight="1">
      <c r="A11" s="46"/>
      <c r="B11" s="46"/>
      <c r="C11" s="46"/>
      <c r="D11" s="46"/>
      <c r="E11" s="46"/>
      <c r="F11" s="46"/>
    </row>
    <row r="12" spans="1:7" s="169" customFormat="1" ht="12.75" customHeight="1">
      <c r="A12" s="23" t="s">
        <v>1003</v>
      </c>
      <c r="B12" s="152"/>
      <c r="C12" s="152"/>
      <c r="D12" s="152"/>
      <c r="E12" s="152"/>
      <c r="F12" s="152"/>
      <c r="G12" s="568"/>
    </row>
    <row r="13" spans="1:7" ht="10.5" customHeight="1">
      <c r="A13" s="31"/>
      <c r="B13" s="36" t="s">
        <v>737</v>
      </c>
      <c r="C13" s="36" t="s">
        <v>1171</v>
      </c>
      <c r="D13" s="36" t="s">
        <v>1172</v>
      </c>
      <c r="E13" s="36" t="s">
        <v>1173</v>
      </c>
      <c r="F13" s="36" t="s">
        <v>1174</v>
      </c>
    </row>
    <row r="14" spans="1:7" ht="10.5" customHeight="1">
      <c r="A14" s="31" t="s">
        <v>568</v>
      </c>
      <c r="B14" s="37">
        <v>135852</v>
      </c>
      <c r="C14" s="37">
        <v>9111</v>
      </c>
      <c r="D14" s="37">
        <v>13215</v>
      </c>
      <c r="E14" s="31">
        <v>6.7</v>
      </c>
      <c r="F14" s="31">
        <v>9.6999999999999993</v>
      </c>
    </row>
    <row r="15" spans="1:7" ht="10.5" customHeight="1">
      <c r="A15" s="31" t="s">
        <v>1176</v>
      </c>
      <c r="B15" s="37">
        <v>111676</v>
      </c>
      <c r="C15" s="37">
        <v>4982</v>
      </c>
      <c r="D15" s="37">
        <v>5294</v>
      </c>
      <c r="E15" s="31">
        <v>4.5</v>
      </c>
      <c r="F15" s="31">
        <v>4.7</v>
      </c>
    </row>
    <row r="16" spans="1:7" ht="10.5" customHeight="1">
      <c r="A16" s="31" t="s">
        <v>1177</v>
      </c>
      <c r="B16" s="37">
        <v>24176</v>
      </c>
      <c r="C16" s="37">
        <v>4129</v>
      </c>
      <c r="D16" s="37">
        <v>7922</v>
      </c>
      <c r="E16" s="31">
        <v>17.100000000000001</v>
      </c>
      <c r="F16" s="31">
        <v>32.799999999999997</v>
      </c>
    </row>
    <row r="17" spans="1:6" ht="11.25" customHeight="1">
      <c r="A17" s="46"/>
      <c r="B17" s="46"/>
      <c r="C17" s="46"/>
      <c r="D17" s="46"/>
      <c r="E17" s="46"/>
      <c r="F17" s="46"/>
    </row>
    <row r="18" spans="1:6" s="6" customFormat="1" ht="11.25" customHeight="1">
      <c r="A18" s="638" t="s">
        <v>1004</v>
      </c>
      <c r="B18" s="638"/>
      <c r="C18" s="638"/>
      <c r="D18" s="638"/>
      <c r="E18" s="638"/>
      <c r="F18" s="638"/>
    </row>
    <row r="19" spans="1:6" s="6" customFormat="1" ht="11.25" customHeight="1">
      <c r="A19" s="638"/>
      <c r="B19" s="638"/>
      <c r="C19" s="638"/>
      <c r="D19" s="638"/>
      <c r="E19" s="638"/>
      <c r="F19" s="638"/>
    </row>
    <row r="20" spans="1:6" ht="11.25" customHeight="1">
      <c r="A20" s="46"/>
      <c r="B20" s="46"/>
      <c r="C20" s="46"/>
      <c r="D20" s="46"/>
      <c r="E20" s="46"/>
      <c r="F20" s="46"/>
    </row>
    <row r="21" spans="1:6" s="159" customFormat="1" ht="9" customHeight="1">
      <c r="A21" s="25" t="s">
        <v>1794</v>
      </c>
      <c r="B21" s="25"/>
      <c r="C21" s="25"/>
      <c r="D21" s="25"/>
      <c r="E21" s="25"/>
      <c r="F21" s="25"/>
    </row>
    <row r="22" spans="1:6" s="159" customFormat="1" ht="9" customHeight="1">
      <c r="A22" s="25" t="s">
        <v>1801</v>
      </c>
      <c r="B22" s="25"/>
      <c r="C22" s="25"/>
      <c r="D22" s="25"/>
      <c r="E22" s="25"/>
      <c r="F22" s="25"/>
    </row>
    <row r="23" spans="1:6" s="159" customFormat="1" ht="9" customHeight="1">
      <c r="A23" s="25" t="s">
        <v>1800</v>
      </c>
      <c r="B23" s="25"/>
      <c r="C23" s="25"/>
      <c r="D23" s="25"/>
      <c r="E23" s="25"/>
      <c r="F23" s="25"/>
    </row>
  </sheetData>
  <customSheetViews>
    <customSheetView guid="{2241D2F7-FCAB-46A4-8253-BE3553A0819D}" scale="150">
      <selection activeCell="A23" sqref="A23"/>
      <pageMargins left="0.75" right="0.75" top="1" bottom="1" header="0.5" footer="0.5"/>
    </customSheetView>
    <customSheetView guid="{FF019918-1126-E741-80E5-10DFF1610F9B}" scale="150">
      <selection activeCell="A23" sqref="A23"/>
      <pageMargins left="0.7" right="0.7" top="0.75" bottom="0.75" header="0.3" footer="0.3"/>
    </customSheetView>
    <customSheetView guid="{45C7F253-5639-4BAF-B155-10DC005D38AE}" scale="150">
      <selection activeCell="A23" sqref="A23"/>
      <pageMargins left="0.7" right="0.7" top="0.75" bottom="0.75" header="0.3" footer="0.3"/>
    </customSheetView>
    <customSheetView guid="{495CA096-0E26-4428-82C8-7A3D259892E5}" scale="150">
      <selection activeCell="A23" sqref="A23"/>
      <pageMargins left="0.75" right="0.75" top="1" bottom="1" header="0.5" footer="0.5"/>
    </customSheetView>
  </customSheetViews>
  <mergeCells count="1">
    <mergeCell ref="A18:F19"/>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topLeftCell="A5" zoomScale="150" workbookViewId="0">
      <selection activeCell="D92" sqref="D92"/>
    </sheetView>
  </sheetViews>
  <sheetFormatPr defaultColWidth="8.85546875" defaultRowHeight="15"/>
  <cols>
    <col min="1" max="1" width="26.7109375" style="291" customWidth="1"/>
    <col min="2" max="2" width="38.85546875" style="291" customWidth="1"/>
    <col min="3" max="3" width="29.7109375" style="291" customWidth="1"/>
    <col min="4" max="16384" width="8.85546875" style="291"/>
  </cols>
  <sheetData>
    <row r="1" spans="1:4" ht="12.75" customHeight="1">
      <c r="A1" s="296" t="s">
        <v>1196</v>
      </c>
      <c r="B1" s="295"/>
      <c r="C1" s="295"/>
    </row>
    <row r="2" spans="1:4" ht="11.25" customHeight="1">
      <c r="A2" s="296"/>
      <c r="B2" s="295"/>
      <c r="C2" s="295"/>
    </row>
    <row r="3" spans="1:4" ht="12.75" customHeight="1">
      <c r="A3" s="640" t="s">
        <v>1391</v>
      </c>
      <c r="B3" s="640"/>
      <c r="C3" s="315"/>
      <c r="D3" s="569"/>
    </row>
    <row r="4" spans="1:4" ht="11.25" customHeight="1">
      <c r="A4" s="119" t="s">
        <v>1197</v>
      </c>
      <c r="B4" s="119" t="s">
        <v>1198</v>
      </c>
      <c r="C4" s="295"/>
    </row>
    <row r="5" spans="1:4" ht="11.25" customHeight="1">
      <c r="A5" s="119" t="s">
        <v>1199</v>
      </c>
      <c r="B5" s="119" t="s">
        <v>1200</v>
      </c>
      <c r="C5" s="295"/>
    </row>
    <row r="6" spans="1:4" ht="11.25" customHeight="1">
      <c r="A6" s="119" t="s">
        <v>1201</v>
      </c>
      <c r="B6" s="119" t="s">
        <v>1202</v>
      </c>
      <c r="C6" s="295"/>
    </row>
    <row r="7" spans="1:4" ht="11.25" customHeight="1">
      <c r="A7" s="297"/>
      <c r="B7" s="297"/>
      <c r="C7" s="295"/>
    </row>
    <row r="8" spans="1:4" ht="12.75" customHeight="1">
      <c r="A8" s="640" t="s">
        <v>1392</v>
      </c>
      <c r="B8" s="640"/>
      <c r="C8" s="315"/>
      <c r="D8" s="569"/>
    </row>
    <row r="9" spans="1:4" ht="11.25" customHeight="1">
      <c r="A9" s="119" t="s">
        <v>1203</v>
      </c>
      <c r="B9" s="308">
        <v>53</v>
      </c>
      <c r="C9" s="295"/>
    </row>
    <row r="10" spans="1:4" ht="11.25" customHeight="1">
      <c r="A10" s="307" t="s">
        <v>1204</v>
      </c>
      <c r="B10" s="308">
        <v>169</v>
      </c>
      <c r="C10" s="295"/>
    </row>
    <row r="11" spans="1:4" ht="11.25" customHeight="1">
      <c r="A11" s="307" t="s">
        <v>1205</v>
      </c>
      <c r="B11" s="308">
        <v>188</v>
      </c>
      <c r="C11" s="295"/>
    </row>
    <row r="12" spans="1:4" ht="11.25" customHeight="1">
      <c r="A12" s="307" t="s">
        <v>1069</v>
      </c>
      <c r="B12" s="308">
        <v>196</v>
      </c>
      <c r="C12" s="295"/>
    </row>
    <row r="13" spans="1:4" ht="11.25" customHeight="1">
      <c r="A13" s="307" t="s">
        <v>1070</v>
      </c>
      <c r="B13" s="308">
        <v>216</v>
      </c>
      <c r="C13" s="295"/>
    </row>
    <row r="14" spans="1:4" ht="11.25" customHeight="1">
      <c r="A14" s="307" t="s">
        <v>1071</v>
      </c>
      <c r="B14" s="308">
        <v>277</v>
      </c>
      <c r="C14" s="295"/>
    </row>
    <row r="15" spans="1:4" ht="11.25" customHeight="1">
      <c r="A15" s="307" t="s">
        <v>1072</v>
      </c>
      <c r="B15" s="308">
        <v>430</v>
      </c>
      <c r="C15" s="295"/>
    </row>
    <row r="16" spans="1:4" ht="11.25" customHeight="1">
      <c r="A16" s="307" t="s">
        <v>1073</v>
      </c>
      <c r="B16" s="308">
        <v>436</v>
      </c>
      <c r="C16" s="295"/>
    </row>
    <row r="17" spans="1:4" ht="11.25" customHeight="1">
      <c r="A17" s="307" t="s">
        <v>1074</v>
      </c>
      <c r="B17" s="308">
        <v>446</v>
      </c>
      <c r="C17" s="295"/>
    </row>
    <row r="18" spans="1:4" ht="11.25" customHeight="1">
      <c r="A18" s="307" t="s">
        <v>1342</v>
      </c>
      <c r="B18" s="308">
        <v>488</v>
      </c>
      <c r="C18" s="295"/>
    </row>
    <row r="19" spans="1:4" ht="11.25" customHeight="1">
      <c r="A19" s="307" t="s">
        <v>1343</v>
      </c>
      <c r="B19" s="308">
        <v>519</v>
      </c>
      <c r="C19" s="295"/>
    </row>
    <row r="20" spans="1:4" ht="11.25" customHeight="1">
      <c r="A20" s="641"/>
      <c r="B20" s="641"/>
      <c r="C20" s="295"/>
    </row>
    <row r="21" spans="1:4" ht="12.75" customHeight="1">
      <c r="A21" s="642" t="s">
        <v>1393</v>
      </c>
      <c r="B21" s="642"/>
      <c r="C21" s="315"/>
      <c r="D21" s="569"/>
    </row>
    <row r="22" spans="1:4" ht="11.25" customHeight="1">
      <c r="A22" s="307" t="s">
        <v>1344</v>
      </c>
      <c r="B22" s="308">
        <v>178</v>
      </c>
      <c r="C22" s="295"/>
    </row>
    <row r="23" spans="1:4" ht="11.25" customHeight="1">
      <c r="A23" s="643" t="s">
        <v>1345</v>
      </c>
      <c r="B23" s="643"/>
      <c r="C23" s="295"/>
    </row>
    <row r="24" spans="1:4" ht="11.25" customHeight="1">
      <c r="A24" s="303"/>
      <c r="B24" s="303"/>
      <c r="C24" s="295"/>
    </row>
    <row r="25" spans="1:4" ht="12.75" customHeight="1">
      <c r="A25" s="639" t="s">
        <v>1394</v>
      </c>
      <c r="B25" s="639"/>
      <c r="C25" s="317"/>
      <c r="D25" s="569"/>
    </row>
    <row r="26" spans="1:4" ht="11.25" customHeight="1">
      <c r="A26" s="119" t="s">
        <v>330</v>
      </c>
      <c r="B26" s="119" t="s">
        <v>1451</v>
      </c>
      <c r="C26" s="316"/>
    </row>
    <row r="27" spans="1:4" ht="11.25" customHeight="1">
      <c r="A27" s="119" t="s">
        <v>1452</v>
      </c>
      <c r="B27" s="119" t="s">
        <v>1453</v>
      </c>
      <c r="C27" s="316"/>
    </row>
    <row r="28" spans="1:4" ht="11.25" customHeight="1">
      <c r="A28" s="119" t="s">
        <v>1085</v>
      </c>
      <c r="B28" s="119" t="s">
        <v>1086</v>
      </c>
      <c r="C28" s="316"/>
    </row>
    <row r="29" spans="1:4" ht="11.25" customHeight="1">
      <c r="A29" s="119" t="s">
        <v>1087</v>
      </c>
      <c r="B29" s="119" t="s">
        <v>1088</v>
      </c>
      <c r="C29" s="316"/>
    </row>
    <row r="30" spans="1:4" ht="11.25" customHeight="1">
      <c r="A30" s="644"/>
      <c r="B30" s="644"/>
      <c r="C30" s="644"/>
    </row>
    <row r="31" spans="1:4" ht="12.75" customHeight="1">
      <c r="A31" s="645" t="s">
        <v>1395</v>
      </c>
      <c r="B31" s="645"/>
      <c r="C31" s="645"/>
      <c r="D31" s="571"/>
    </row>
    <row r="32" spans="1:4" ht="11.25" customHeight="1">
      <c r="A32" s="119" t="s">
        <v>330</v>
      </c>
      <c r="B32" s="119" t="s">
        <v>1216</v>
      </c>
      <c r="C32" s="298" t="s">
        <v>1217</v>
      </c>
    </row>
    <row r="33" spans="1:4" ht="11.25" customHeight="1">
      <c r="A33" s="119" t="s">
        <v>1218</v>
      </c>
      <c r="B33" s="119" t="s">
        <v>1219</v>
      </c>
      <c r="C33" s="298" t="s">
        <v>1219</v>
      </c>
    </row>
    <row r="34" spans="1:4" ht="11.25" customHeight="1">
      <c r="A34" s="119" t="s">
        <v>1346</v>
      </c>
      <c r="B34" s="119" t="s">
        <v>1347</v>
      </c>
      <c r="C34" s="298" t="s">
        <v>1348</v>
      </c>
    </row>
    <row r="35" spans="1:4" ht="11.25" customHeight="1">
      <c r="A35" s="119" t="s">
        <v>1349</v>
      </c>
      <c r="B35" s="308">
        <v>3</v>
      </c>
      <c r="C35" s="310">
        <v>6</v>
      </c>
    </row>
    <row r="36" spans="1:4" ht="11.25" customHeight="1">
      <c r="A36" s="307" t="s">
        <v>1350</v>
      </c>
      <c r="B36" s="307" t="s">
        <v>1351</v>
      </c>
      <c r="C36" s="309" t="s">
        <v>1352</v>
      </c>
    </row>
    <row r="37" spans="1:4" ht="11.25" customHeight="1">
      <c r="A37" s="312"/>
      <c r="B37" s="312"/>
      <c r="C37" s="301"/>
    </row>
    <row r="38" spans="1:4" ht="11.25" customHeight="1">
      <c r="A38" s="307" t="s">
        <v>1353</v>
      </c>
      <c r="B38" s="307" t="s">
        <v>1230</v>
      </c>
      <c r="C38" s="309" t="s">
        <v>1231</v>
      </c>
    </row>
    <row r="39" spans="1:4" ht="11.25" customHeight="1">
      <c r="A39" s="307" t="s">
        <v>1232</v>
      </c>
      <c r="B39" s="307" t="s">
        <v>1233</v>
      </c>
      <c r="C39" s="309" t="s">
        <v>1234</v>
      </c>
    </row>
    <row r="40" spans="1:4" ht="11.25" customHeight="1">
      <c r="A40" s="307" t="s">
        <v>1235</v>
      </c>
      <c r="B40" s="307" t="s">
        <v>1236</v>
      </c>
      <c r="C40" s="309" t="s">
        <v>1248</v>
      </c>
    </row>
    <row r="41" spans="1:4" ht="11.25" customHeight="1">
      <c r="A41" s="307" t="s">
        <v>1249</v>
      </c>
      <c r="B41" s="308">
        <v>5</v>
      </c>
      <c r="C41" s="310">
        <v>20</v>
      </c>
    </row>
    <row r="42" spans="1:4" ht="11.25" customHeight="1">
      <c r="A42" s="312"/>
      <c r="B42" s="312"/>
      <c r="C42" s="646"/>
      <c r="D42" s="299"/>
    </row>
    <row r="43" spans="1:4" ht="11.25" customHeight="1">
      <c r="A43" s="313" t="s">
        <v>1250</v>
      </c>
      <c r="B43" s="313" t="s">
        <v>1251</v>
      </c>
      <c r="C43" s="646"/>
      <c r="D43" s="299"/>
    </row>
    <row r="44" spans="1:4" ht="11.25" customHeight="1">
      <c r="A44" s="307" t="s">
        <v>1252</v>
      </c>
      <c r="B44" s="307" t="s">
        <v>1253</v>
      </c>
      <c r="C44" s="646"/>
      <c r="D44" s="299"/>
    </row>
    <row r="45" spans="1:4" ht="11.25" customHeight="1">
      <c r="A45" s="307" t="s">
        <v>1254</v>
      </c>
      <c r="B45" s="307" t="s">
        <v>1253</v>
      </c>
      <c r="C45" s="646"/>
      <c r="D45" s="299"/>
    </row>
    <row r="46" spans="1:4" ht="11.25" customHeight="1">
      <c r="A46" s="307" t="s">
        <v>1255</v>
      </c>
      <c r="B46" s="307" t="s">
        <v>1256</v>
      </c>
      <c r="C46" s="646"/>
      <c r="D46" s="299"/>
    </row>
    <row r="47" spans="1:4" ht="11.25" customHeight="1">
      <c r="A47" s="307" t="s">
        <v>1257</v>
      </c>
      <c r="B47" s="307" t="s">
        <v>1258</v>
      </c>
      <c r="C47" s="646"/>
      <c r="D47" s="299"/>
    </row>
    <row r="48" spans="1:4" ht="11.25" customHeight="1">
      <c r="A48" s="307" t="s">
        <v>1259</v>
      </c>
      <c r="B48" s="307" t="s">
        <v>1258</v>
      </c>
      <c r="C48" s="647"/>
      <c r="D48" s="299"/>
    </row>
    <row r="49" spans="1:4" ht="11.25" customHeight="1">
      <c r="A49" s="307" t="s">
        <v>1556</v>
      </c>
      <c r="B49" s="307" t="s">
        <v>1557</v>
      </c>
      <c r="C49" s="292" t="s">
        <v>1467</v>
      </c>
    </row>
    <row r="50" spans="1:4" ht="11.25" customHeight="1">
      <c r="A50" s="302"/>
      <c r="B50" s="302"/>
      <c r="C50" s="297"/>
    </row>
    <row r="51" spans="1:4" ht="12.75" customHeight="1">
      <c r="A51" s="648" t="s">
        <v>1367</v>
      </c>
      <c r="B51" s="648"/>
      <c r="C51" s="315"/>
      <c r="D51" s="569"/>
    </row>
    <row r="52" spans="1:4" ht="11.25" customHeight="1">
      <c r="A52" s="119" t="s">
        <v>330</v>
      </c>
      <c r="B52" s="119" t="s">
        <v>1216</v>
      </c>
      <c r="C52" s="295"/>
    </row>
    <row r="53" spans="1:4" ht="11.25" customHeight="1">
      <c r="A53" s="119" t="s">
        <v>1266</v>
      </c>
      <c r="B53" s="119" t="s">
        <v>1267</v>
      </c>
      <c r="C53" s="295"/>
    </row>
    <row r="54" spans="1:4" ht="11.25" customHeight="1">
      <c r="A54" s="119" t="s">
        <v>1349</v>
      </c>
      <c r="B54" s="308">
        <v>1</v>
      </c>
      <c r="C54" s="295"/>
    </row>
    <row r="55" spans="1:4" ht="11.25" customHeight="1">
      <c r="A55" s="307" t="s">
        <v>1268</v>
      </c>
      <c r="B55" s="308">
        <v>8649</v>
      </c>
      <c r="C55" s="295"/>
    </row>
    <row r="56" spans="1:4" ht="11.25" customHeight="1">
      <c r="A56" s="307" t="s">
        <v>1269</v>
      </c>
      <c r="B56" s="307" t="s">
        <v>227</v>
      </c>
      <c r="C56" s="295"/>
    </row>
    <row r="57" spans="1:4" ht="11.25" customHeight="1">
      <c r="A57" s="307" t="s">
        <v>1270</v>
      </c>
      <c r="B57" s="307" t="s">
        <v>1271</v>
      </c>
      <c r="C57" s="295"/>
    </row>
    <row r="58" spans="1:4" ht="11.25" customHeight="1">
      <c r="A58" s="646"/>
      <c r="B58" s="646"/>
      <c r="C58" s="295"/>
    </row>
    <row r="59" spans="1:4" ht="12.75" customHeight="1">
      <c r="A59" s="642" t="s">
        <v>1288</v>
      </c>
      <c r="B59" s="642"/>
      <c r="C59" s="315"/>
      <c r="D59" s="569"/>
    </row>
    <row r="60" spans="1:4" ht="11.25" customHeight="1">
      <c r="A60" s="307" t="s">
        <v>1272</v>
      </c>
      <c r="B60" s="307" t="s">
        <v>1273</v>
      </c>
      <c r="C60" s="295"/>
    </row>
    <row r="61" spans="1:4" ht="11.25" customHeight="1">
      <c r="A61" s="307" t="s">
        <v>1274</v>
      </c>
      <c r="B61" s="307" t="s">
        <v>1275</v>
      </c>
      <c r="C61" s="295"/>
    </row>
    <row r="62" spans="1:4" ht="11.25" customHeight="1">
      <c r="A62" s="646"/>
      <c r="B62" s="646"/>
      <c r="C62" s="295"/>
    </row>
    <row r="63" spans="1:4" ht="12.75" customHeight="1">
      <c r="A63" s="642" t="s">
        <v>1287</v>
      </c>
      <c r="B63" s="650"/>
      <c r="C63" s="318"/>
      <c r="D63" s="569"/>
    </row>
    <row r="64" spans="1:4" ht="11.25" customHeight="1">
      <c r="A64" s="307" t="s">
        <v>1276</v>
      </c>
      <c r="B64" s="307" t="s">
        <v>1123</v>
      </c>
      <c r="C64" s="295"/>
    </row>
    <row r="65" spans="1:4" ht="11.25" customHeight="1">
      <c r="A65" s="307" t="s">
        <v>1124</v>
      </c>
      <c r="B65" s="308">
        <v>59</v>
      </c>
      <c r="C65" s="295"/>
    </row>
    <row r="66" spans="1:4" ht="11.25" customHeight="1">
      <c r="A66" s="307" t="s">
        <v>1125</v>
      </c>
      <c r="B66" s="307" t="s">
        <v>1126</v>
      </c>
      <c r="C66" s="295"/>
    </row>
    <row r="67" spans="1:4" ht="11.25" customHeight="1">
      <c r="A67" s="307" t="s">
        <v>1127</v>
      </c>
      <c r="B67" s="308">
        <v>372</v>
      </c>
      <c r="C67" s="295"/>
    </row>
    <row r="68" spans="1:4" ht="11.25" customHeight="1">
      <c r="A68" s="307" t="s">
        <v>1128</v>
      </c>
      <c r="B68" s="307" t="s">
        <v>1129</v>
      </c>
      <c r="C68" s="295"/>
    </row>
    <row r="69" spans="1:4" ht="11.25" customHeight="1">
      <c r="A69" s="307" t="s">
        <v>1130</v>
      </c>
      <c r="B69" s="307" t="s">
        <v>1131</v>
      </c>
      <c r="C69" s="295"/>
    </row>
    <row r="70" spans="1:4" ht="11.25" customHeight="1">
      <c r="A70" s="303"/>
      <c r="B70" s="303"/>
      <c r="C70" s="295"/>
    </row>
    <row r="71" spans="1:4" ht="12.75" customHeight="1">
      <c r="A71" s="640" t="s">
        <v>1365</v>
      </c>
      <c r="B71" s="640"/>
      <c r="C71" s="318"/>
      <c r="D71" s="569"/>
    </row>
    <row r="72" spans="1:4" ht="11.25" customHeight="1">
      <c r="A72" s="119" t="s">
        <v>330</v>
      </c>
      <c r="B72" s="119" t="s">
        <v>1132</v>
      </c>
      <c r="C72" s="295"/>
    </row>
    <row r="73" spans="1:4" ht="11.25" customHeight="1">
      <c r="A73" s="119" t="s">
        <v>1133</v>
      </c>
      <c r="B73" s="119" t="s">
        <v>1134</v>
      </c>
      <c r="C73" s="295"/>
    </row>
    <row r="74" spans="1:4" ht="11.25" customHeight="1">
      <c r="A74" s="303"/>
      <c r="B74" s="303"/>
      <c r="C74" s="295"/>
    </row>
    <row r="75" spans="1:4" ht="12.75" customHeight="1">
      <c r="A75" s="649" t="s">
        <v>1366</v>
      </c>
      <c r="B75" s="649"/>
      <c r="C75" s="318"/>
      <c r="D75" s="569"/>
    </row>
    <row r="76" spans="1:4" ht="11.25" customHeight="1">
      <c r="A76" s="304" t="s">
        <v>1135</v>
      </c>
      <c r="B76" s="305"/>
      <c r="C76" s="295"/>
    </row>
    <row r="77" spans="1:4" ht="11.25" customHeight="1">
      <c r="A77" s="119" t="s">
        <v>1136</v>
      </c>
      <c r="B77" s="119" t="s">
        <v>1137</v>
      </c>
      <c r="C77" s="295"/>
    </row>
    <row r="78" spans="1:4" ht="11.25" customHeight="1">
      <c r="A78" s="119" t="s">
        <v>1138</v>
      </c>
      <c r="B78" s="119" t="s">
        <v>1139</v>
      </c>
      <c r="C78" s="295"/>
    </row>
    <row r="79" spans="1:4" ht="11.25" customHeight="1">
      <c r="A79" s="119" t="s">
        <v>1277</v>
      </c>
      <c r="B79" s="119" t="s">
        <v>227</v>
      </c>
      <c r="C79" s="295"/>
    </row>
    <row r="80" spans="1:4" ht="11.25" customHeight="1">
      <c r="A80" s="119" t="s">
        <v>1278</v>
      </c>
      <c r="B80" s="119" t="s">
        <v>227</v>
      </c>
      <c r="C80" s="295"/>
    </row>
    <row r="81" spans="1:3" ht="11.25" customHeight="1">
      <c r="A81" s="119" t="s">
        <v>1279</v>
      </c>
      <c r="B81" s="119" t="s">
        <v>1280</v>
      </c>
      <c r="C81" s="295"/>
    </row>
    <row r="82" spans="1:3" ht="11.25" customHeight="1">
      <c r="A82" s="306" t="s">
        <v>1281</v>
      </c>
      <c r="B82" s="305"/>
      <c r="C82" s="295"/>
    </row>
    <row r="83" spans="1:3" ht="11.25" customHeight="1">
      <c r="A83" s="119" t="s">
        <v>1136</v>
      </c>
      <c r="B83" s="119" t="s">
        <v>1282</v>
      </c>
      <c r="C83" s="295"/>
    </row>
    <row r="84" spans="1:3" ht="11.25" customHeight="1">
      <c r="A84" s="119" t="s">
        <v>1138</v>
      </c>
      <c r="B84" s="119" t="s">
        <v>1283</v>
      </c>
      <c r="C84" s="295"/>
    </row>
    <row r="85" spans="1:3" ht="11.25" customHeight="1">
      <c r="A85" s="119" t="s">
        <v>1277</v>
      </c>
      <c r="B85" s="119" t="s">
        <v>227</v>
      </c>
      <c r="C85" s="295"/>
    </row>
    <row r="86" spans="1:3" ht="11.25" customHeight="1">
      <c r="A86" s="119" t="s">
        <v>1278</v>
      </c>
      <c r="B86" s="119" t="s">
        <v>1284</v>
      </c>
      <c r="C86" s="295"/>
    </row>
    <row r="87" spans="1:3" ht="11.25" customHeight="1">
      <c r="A87" s="306" t="s">
        <v>1285</v>
      </c>
      <c r="B87" s="305"/>
      <c r="C87" s="295"/>
    </row>
    <row r="88" spans="1:3" ht="11.25" customHeight="1">
      <c r="A88" s="119" t="s">
        <v>1286</v>
      </c>
      <c r="B88" s="119" t="s">
        <v>1404</v>
      </c>
      <c r="C88" s="295"/>
    </row>
    <row r="89" spans="1:3" ht="11.25" customHeight="1">
      <c r="A89" s="119" t="s">
        <v>1136</v>
      </c>
      <c r="B89" s="119" t="s">
        <v>1405</v>
      </c>
      <c r="C89" s="295"/>
    </row>
    <row r="90" spans="1:3" ht="11.25" customHeight="1">
      <c r="A90" s="119" t="s">
        <v>1138</v>
      </c>
      <c r="B90" s="119" t="s">
        <v>1406</v>
      </c>
      <c r="C90" s="295"/>
    </row>
    <row r="91" spans="1:3" ht="11.25" customHeight="1">
      <c r="A91" s="119" t="s">
        <v>1407</v>
      </c>
      <c r="B91" s="119" t="s">
        <v>1408</v>
      </c>
      <c r="C91" s="295"/>
    </row>
    <row r="92" spans="1:3" ht="11.25" customHeight="1">
      <c r="A92" s="119" t="s">
        <v>1297</v>
      </c>
      <c r="B92" s="119" t="s">
        <v>1298</v>
      </c>
      <c r="C92" s="295"/>
    </row>
    <row r="93" spans="1:3" ht="11.25" customHeight="1">
      <c r="A93" s="295"/>
      <c r="B93" s="295"/>
      <c r="C93" s="295"/>
    </row>
    <row r="94" spans="1:3" ht="11.25" customHeight="1">
      <c r="A94" s="652" t="s">
        <v>410</v>
      </c>
      <c r="B94" s="652"/>
      <c r="C94" s="652"/>
    </row>
    <row r="95" spans="1:3" ht="11.25" customHeight="1">
      <c r="A95" s="652"/>
      <c r="B95" s="652"/>
      <c r="C95" s="652"/>
    </row>
    <row r="96" spans="1:3" ht="9" customHeight="1">
      <c r="A96" s="25" t="s">
        <v>383</v>
      </c>
      <c r="B96" s="295"/>
      <c r="C96" s="295"/>
    </row>
    <row r="97" spans="1:3" s="293" customFormat="1" ht="9" customHeight="1">
      <c r="A97" s="653" t="s">
        <v>1753</v>
      </c>
      <c r="B97" s="654"/>
      <c r="C97" s="300"/>
    </row>
    <row r="98" spans="1:3" s="293" customFormat="1" ht="9" customHeight="1">
      <c r="A98" s="651" t="s">
        <v>1472</v>
      </c>
      <c r="B98" s="651"/>
      <c r="C98" s="300"/>
    </row>
    <row r="99" spans="1:3" s="293" customFormat="1" ht="9" customHeight="1">
      <c r="A99" s="651" t="s">
        <v>27</v>
      </c>
      <c r="B99" s="651"/>
      <c r="C99" s="300"/>
    </row>
    <row r="100" spans="1:3" s="293" customFormat="1" ht="9" customHeight="1">
      <c r="A100" s="651" t="s">
        <v>5</v>
      </c>
      <c r="B100" s="651"/>
      <c r="C100" s="300"/>
    </row>
    <row r="101" spans="1:3" s="293" customFormat="1" ht="9" customHeight="1">
      <c r="A101" s="651" t="s">
        <v>101</v>
      </c>
      <c r="B101" s="651"/>
      <c r="C101" s="300"/>
    </row>
    <row r="102" spans="1:3" s="293" customFormat="1" ht="9" customHeight="1">
      <c r="A102" s="651" t="s">
        <v>1364</v>
      </c>
      <c r="B102" s="651"/>
      <c r="C102" s="300"/>
    </row>
  </sheetData>
  <customSheetViews>
    <customSheetView guid="{2241D2F7-FCAB-46A4-8253-BE3553A0819D}" scale="150" topLeftCell="A5">
      <selection activeCell="D92" sqref="D92"/>
      <pageMargins left="0.75" right="0.75" top="1" bottom="1" header="0.5" footer="0.5"/>
    </customSheetView>
    <customSheetView guid="{FF019918-1126-E741-80E5-10DFF1610F9B}" scale="150" topLeftCell="A5">
      <selection activeCell="D92" sqref="D92"/>
      <pageMargins left="0.7" right="0.7" top="0.75" bottom="0.75" header="0.3" footer="0.3"/>
    </customSheetView>
    <customSheetView guid="{45C7F253-5639-4BAF-B155-10DC005D38AE}" scale="150">
      <selection activeCell="D92" sqref="D92"/>
      <pageMargins left="0.7" right="0.7" top="0.75" bottom="0.75" header="0.3" footer="0.3"/>
    </customSheetView>
    <customSheetView guid="{495CA096-0E26-4428-82C8-7A3D259892E5}" scale="150" topLeftCell="A5">
      <selection activeCell="D92" sqref="D92"/>
      <pageMargins left="0.75" right="0.75" top="1" bottom="1" header="0.5" footer="0.5"/>
    </customSheetView>
  </customSheetViews>
  <mergeCells count="23">
    <mergeCell ref="A101:B101"/>
    <mergeCell ref="A102:B102"/>
    <mergeCell ref="A94:C95"/>
    <mergeCell ref="A97:B97"/>
    <mergeCell ref="A98:B98"/>
    <mergeCell ref="A99:B99"/>
    <mergeCell ref="A100:B100"/>
    <mergeCell ref="A75:B75"/>
    <mergeCell ref="A59:B59"/>
    <mergeCell ref="A62:B62"/>
    <mergeCell ref="A63:B63"/>
    <mergeCell ref="A71:B71"/>
    <mergeCell ref="A30:C30"/>
    <mergeCell ref="A31:C31"/>
    <mergeCell ref="C42:C48"/>
    <mergeCell ref="A51:B51"/>
    <mergeCell ref="A58:B58"/>
    <mergeCell ref="A25:B25"/>
    <mergeCell ref="A3:B3"/>
    <mergeCell ref="A8:B8"/>
    <mergeCell ref="A20:B20"/>
    <mergeCell ref="A21:B21"/>
    <mergeCell ref="A23:B23"/>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60" zoomScale="150" workbookViewId="0">
      <selection activeCell="F3" sqref="F3"/>
    </sheetView>
  </sheetViews>
  <sheetFormatPr defaultColWidth="8.85546875" defaultRowHeight="15"/>
  <cols>
    <col min="1" max="1" width="36.7109375" style="299" customWidth="1"/>
    <col min="2" max="5" width="11.42578125" style="299" customWidth="1"/>
    <col min="6" max="16384" width="8.85546875" style="299"/>
  </cols>
  <sheetData>
    <row r="1" spans="1:6" ht="12.75" customHeight="1">
      <c r="A1" s="320" t="s">
        <v>1396</v>
      </c>
      <c r="B1" s="303"/>
      <c r="C1" s="303"/>
      <c r="D1" s="303"/>
      <c r="E1" s="303"/>
    </row>
    <row r="2" spans="1:6" ht="11.25" customHeight="1">
      <c r="A2" s="320"/>
      <c r="B2" s="303"/>
      <c r="C2" s="303"/>
      <c r="D2" s="303"/>
      <c r="E2" s="303"/>
    </row>
    <row r="3" spans="1:6" s="322" customFormat="1" ht="12.75" customHeight="1">
      <c r="A3" s="658" t="s">
        <v>1390</v>
      </c>
      <c r="B3" s="658"/>
      <c r="C3" s="658"/>
      <c r="D3" s="321"/>
      <c r="E3" s="321"/>
      <c r="F3" s="574"/>
    </row>
    <row r="4" spans="1:6" ht="11.25" customHeight="1">
      <c r="A4" s="329" t="s">
        <v>1299</v>
      </c>
      <c r="B4" s="305"/>
      <c r="C4" s="659"/>
      <c r="D4" s="302"/>
      <c r="E4" s="302"/>
    </row>
    <row r="5" spans="1:6" ht="11.25" customHeight="1">
      <c r="A5" s="119" t="s">
        <v>1498</v>
      </c>
      <c r="B5" s="335" t="s">
        <v>1300</v>
      </c>
      <c r="C5" s="659"/>
      <c r="D5" s="302"/>
      <c r="E5" s="302"/>
    </row>
    <row r="6" spans="1:6" ht="11.25" customHeight="1">
      <c r="A6" s="119" t="s">
        <v>1499</v>
      </c>
      <c r="B6" s="335" t="s">
        <v>1301</v>
      </c>
      <c r="C6" s="659"/>
      <c r="D6" s="302"/>
      <c r="E6" s="302"/>
    </row>
    <row r="7" spans="1:6" ht="11.25" customHeight="1">
      <c r="A7" s="119" t="s">
        <v>1500</v>
      </c>
      <c r="B7" s="335" t="s">
        <v>216</v>
      </c>
      <c r="C7" s="659"/>
      <c r="D7" s="302"/>
      <c r="E7" s="302"/>
    </row>
    <row r="8" spans="1:6" ht="11.25" customHeight="1">
      <c r="A8" s="119" t="s">
        <v>1501</v>
      </c>
      <c r="B8" s="335" t="s">
        <v>1302</v>
      </c>
      <c r="C8" s="659"/>
      <c r="D8" s="302"/>
      <c r="E8" s="302"/>
    </row>
    <row r="9" spans="1:6" ht="11.25" customHeight="1">
      <c r="A9" s="119" t="s">
        <v>1307</v>
      </c>
      <c r="B9" s="335" t="s">
        <v>1178</v>
      </c>
      <c r="C9" s="659"/>
      <c r="D9" s="302"/>
      <c r="E9" s="302"/>
    </row>
    <row r="10" spans="1:6" ht="11.25" customHeight="1">
      <c r="A10" s="119" t="s">
        <v>1179</v>
      </c>
      <c r="B10" s="335" t="s">
        <v>1180</v>
      </c>
      <c r="C10" s="659"/>
      <c r="D10" s="302"/>
      <c r="E10" s="302"/>
    </row>
    <row r="11" spans="1:6" ht="11.25" customHeight="1">
      <c r="A11" s="119" t="s">
        <v>1181</v>
      </c>
      <c r="B11" s="335" t="s">
        <v>1180</v>
      </c>
      <c r="C11" s="659"/>
      <c r="D11" s="302"/>
      <c r="E11" s="302"/>
    </row>
    <row r="12" spans="1:6" ht="11.25" customHeight="1">
      <c r="A12" s="119" t="s">
        <v>1182</v>
      </c>
      <c r="B12" s="335" t="s">
        <v>1180</v>
      </c>
      <c r="C12" s="659"/>
      <c r="D12" s="302"/>
      <c r="E12" s="302"/>
    </row>
    <row r="13" spans="1:6">
      <c r="A13" s="303"/>
      <c r="B13" s="303"/>
      <c r="C13" s="303"/>
      <c r="D13" s="303"/>
      <c r="E13" s="303"/>
    </row>
    <row r="14" spans="1:6" s="322" customFormat="1" ht="12.75" customHeight="1">
      <c r="A14" s="658" t="s">
        <v>1497</v>
      </c>
      <c r="B14" s="658"/>
      <c r="C14" s="658"/>
      <c r="D14" s="321"/>
      <c r="E14" s="321"/>
      <c r="F14" s="574"/>
    </row>
    <row r="15" spans="1:6" s="323" customFormat="1" ht="11.25" customHeight="1">
      <c r="A15" s="660" t="s">
        <v>1183</v>
      </c>
      <c r="B15" s="660"/>
      <c r="C15" s="659"/>
      <c r="D15" s="302"/>
      <c r="E15" s="302"/>
    </row>
    <row r="16" spans="1:6" s="323" customFormat="1" ht="11.25" customHeight="1">
      <c r="A16" s="119" t="s">
        <v>1184</v>
      </c>
      <c r="B16" s="335" t="s">
        <v>1185</v>
      </c>
      <c r="C16" s="659"/>
      <c r="D16" s="302"/>
      <c r="E16" s="302"/>
    </row>
    <row r="17" spans="1:5" s="323" customFormat="1" ht="11.25" customHeight="1">
      <c r="A17" s="119" t="s">
        <v>1186</v>
      </c>
      <c r="B17" s="335" t="s">
        <v>1187</v>
      </c>
      <c r="C17" s="659"/>
      <c r="D17" s="302"/>
      <c r="E17" s="302"/>
    </row>
    <row r="18" spans="1:5" s="323" customFormat="1" ht="11.25" customHeight="1">
      <c r="A18" s="119" t="s">
        <v>16</v>
      </c>
      <c r="B18" s="335" t="s">
        <v>1188</v>
      </c>
      <c r="C18" s="659"/>
      <c r="D18" s="302"/>
      <c r="E18" s="302"/>
    </row>
    <row r="19" spans="1:5" s="323" customFormat="1" ht="11.25" customHeight="1">
      <c r="A19" s="661" t="s">
        <v>1504</v>
      </c>
      <c r="B19" s="661"/>
      <c r="C19" s="659"/>
      <c r="D19" s="302"/>
      <c r="E19" s="302"/>
    </row>
    <row r="20" spans="1:5" s="323" customFormat="1" ht="11.25" customHeight="1">
      <c r="A20" s="119" t="s">
        <v>1505</v>
      </c>
      <c r="B20" s="335" t="s">
        <v>216</v>
      </c>
      <c r="C20" s="659"/>
      <c r="D20" s="302"/>
      <c r="E20" s="302"/>
    </row>
    <row r="21" spans="1:5" s="323" customFormat="1" ht="11.25" customHeight="1">
      <c r="A21" s="119" t="s">
        <v>1506</v>
      </c>
      <c r="B21" s="335" t="s">
        <v>227</v>
      </c>
      <c r="C21" s="659"/>
      <c r="D21" s="302"/>
      <c r="E21" s="302"/>
    </row>
    <row r="22" spans="1:5" s="323" customFormat="1" ht="11.25" customHeight="1">
      <c r="A22" s="119" t="s">
        <v>1507</v>
      </c>
      <c r="B22" s="335" t="s">
        <v>1508</v>
      </c>
      <c r="C22" s="659"/>
      <c r="D22" s="302"/>
      <c r="E22" s="302"/>
    </row>
    <row r="23" spans="1:5" s="323" customFormat="1" ht="11.25" customHeight="1">
      <c r="A23" s="119" t="s">
        <v>1509</v>
      </c>
      <c r="B23" s="335" t="s">
        <v>227</v>
      </c>
      <c r="C23" s="659"/>
      <c r="D23" s="302"/>
      <c r="E23" s="302"/>
    </row>
    <row r="24" spans="1:5" s="323" customFormat="1" ht="11.25" customHeight="1">
      <c r="A24" s="119" t="s">
        <v>1409</v>
      </c>
      <c r="B24" s="335" t="s">
        <v>227</v>
      </c>
      <c r="C24" s="659"/>
      <c r="D24" s="302"/>
      <c r="E24" s="302"/>
    </row>
    <row r="25" spans="1:5" s="323" customFormat="1" ht="11.25" customHeight="1">
      <c r="A25" s="119" t="s">
        <v>1410</v>
      </c>
      <c r="B25" s="335" t="s">
        <v>227</v>
      </c>
      <c r="C25" s="659"/>
      <c r="D25" s="302"/>
      <c r="E25" s="302"/>
    </row>
    <row r="26" spans="1:5" s="323" customFormat="1" ht="11.25" customHeight="1">
      <c r="A26" s="119" t="s">
        <v>1416</v>
      </c>
      <c r="B26" s="335" t="s">
        <v>227</v>
      </c>
      <c r="C26" s="659"/>
      <c r="D26" s="302"/>
      <c r="E26" s="302"/>
    </row>
    <row r="27" spans="1:5" s="323" customFormat="1" ht="11.25" customHeight="1">
      <c r="A27" s="119" t="s">
        <v>1415</v>
      </c>
      <c r="B27" s="335" t="s">
        <v>227</v>
      </c>
      <c r="C27" s="659"/>
      <c r="D27" s="302"/>
      <c r="E27" s="302"/>
    </row>
    <row r="28" spans="1:5" s="323" customFormat="1" ht="11.25" customHeight="1">
      <c r="A28" s="119" t="s">
        <v>1308</v>
      </c>
      <c r="B28" s="335" t="s">
        <v>227</v>
      </c>
      <c r="C28" s="659"/>
      <c r="D28" s="302"/>
      <c r="E28" s="302"/>
    </row>
    <row r="29" spans="1:5" s="323" customFormat="1" ht="11.25" customHeight="1">
      <c r="A29" s="119" t="s">
        <v>1309</v>
      </c>
      <c r="B29" s="335" t="s">
        <v>216</v>
      </c>
      <c r="C29" s="659"/>
      <c r="D29" s="302"/>
      <c r="E29" s="302"/>
    </row>
    <row r="30" spans="1:5" s="323" customFormat="1" ht="11.25" customHeight="1">
      <c r="A30" s="661" t="s">
        <v>1310</v>
      </c>
      <c r="B30" s="661"/>
      <c r="C30" s="659"/>
      <c r="D30" s="302"/>
      <c r="E30" s="302"/>
    </row>
    <row r="31" spans="1:5" s="323" customFormat="1" ht="11.25" customHeight="1">
      <c r="A31" s="119" t="s">
        <v>1311</v>
      </c>
      <c r="B31" s="335" t="s">
        <v>1188</v>
      </c>
      <c r="C31" s="659"/>
      <c r="D31" s="302"/>
      <c r="E31" s="302"/>
    </row>
    <row r="32" spans="1:5" s="323" customFormat="1" ht="11.25" customHeight="1">
      <c r="A32" s="119" t="s">
        <v>1312</v>
      </c>
      <c r="B32" s="335" t="s">
        <v>1188</v>
      </c>
      <c r="C32" s="659"/>
      <c r="D32" s="302"/>
      <c r="E32" s="302"/>
    </row>
    <row r="33" spans="1:6" s="323" customFormat="1" ht="11.25" customHeight="1">
      <c r="A33" s="119" t="s">
        <v>1313</v>
      </c>
      <c r="B33" s="335" t="s">
        <v>1188</v>
      </c>
      <c r="C33" s="659"/>
      <c r="D33" s="302"/>
      <c r="E33" s="302"/>
    </row>
    <row r="34" spans="1:6" s="323" customFormat="1" ht="11.25" customHeight="1">
      <c r="A34" s="119" t="s">
        <v>1314</v>
      </c>
      <c r="B34" s="335" t="s">
        <v>1188</v>
      </c>
      <c r="C34" s="659"/>
      <c r="D34" s="302"/>
      <c r="E34" s="302"/>
    </row>
    <row r="35" spans="1:6" s="323" customFormat="1" ht="11.25" customHeight="1">
      <c r="A35" s="661" t="s">
        <v>1315</v>
      </c>
      <c r="B35" s="661"/>
      <c r="C35" s="659"/>
      <c r="D35" s="302"/>
      <c r="E35" s="302"/>
    </row>
    <row r="36" spans="1:6" s="323" customFormat="1" ht="11.25" customHeight="1">
      <c r="A36" s="119" t="s">
        <v>1316</v>
      </c>
      <c r="B36" s="335" t="s">
        <v>1187</v>
      </c>
      <c r="C36" s="659"/>
      <c r="D36" s="302"/>
      <c r="E36" s="302"/>
    </row>
    <row r="37" spans="1:6" s="323" customFormat="1" ht="11.25" customHeight="1">
      <c r="A37" s="119" t="s">
        <v>1317</v>
      </c>
      <c r="B37" s="335" t="s">
        <v>1318</v>
      </c>
      <c r="C37" s="659"/>
      <c r="D37" s="302"/>
      <c r="E37" s="302"/>
    </row>
    <row r="38" spans="1:6" s="323" customFormat="1" ht="11.25" customHeight="1">
      <c r="A38" s="119" t="s">
        <v>1319</v>
      </c>
      <c r="B38" s="335" t="s">
        <v>1185</v>
      </c>
      <c r="C38" s="659"/>
      <c r="D38" s="302"/>
      <c r="E38" s="302"/>
    </row>
    <row r="39" spans="1:6" s="323" customFormat="1" ht="11.25" customHeight="1">
      <c r="A39" s="119" t="s">
        <v>1320</v>
      </c>
      <c r="B39" s="335" t="s">
        <v>1321</v>
      </c>
      <c r="C39" s="659"/>
      <c r="D39" s="302"/>
      <c r="E39" s="302"/>
    </row>
    <row r="40" spans="1:6" s="323" customFormat="1" ht="11.25" customHeight="1">
      <c r="A40" s="302"/>
      <c r="B40" s="302"/>
      <c r="C40" s="302"/>
      <c r="D40" s="302"/>
      <c r="E40" s="302"/>
    </row>
    <row r="41" spans="1:6" s="322" customFormat="1" ht="12.75" customHeight="1">
      <c r="A41" s="321" t="s">
        <v>1322</v>
      </c>
      <c r="B41" s="321"/>
      <c r="C41" s="321"/>
      <c r="D41" s="321"/>
      <c r="E41" s="321"/>
      <c r="F41" s="574"/>
    </row>
    <row r="42" spans="1:6" s="323" customFormat="1" ht="11.25" customHeight="1">
      <c r="A42" s="302" t="s">
        <v>1323</v>
      </c>
      <c r="B42" s="302"/>
      <c r="C42" s="302"/>
      <c r="D42" s="302"/>
      <c r="E42" s="302"/>
    </row>
    <row r="43" spans="1:6" s="323" customFormat="1" ht="11.25" customHeight="1">
      <c r="A43" s="302" t="s">
        <v>1206</v>
      </c>
      <c r="B43" s="302"/>
      <c r="C43" s="302"/>
      <c r="D43" s="302"/>
      <c r="E43" s="302"/>
    </row>
    <row r="44" spans="1:6" s="323" customFormat="1" ht="11.25" customHeight="1">
      <c r="A44" s="325" t="s">
        <v>1207</v>
      </c>
      <c r="B44" s="337">
        <v>2006</v>
      </c>
      <c r="C44" s="337">
        <v>2007</v>
      </c>
      <c r="D44" s="337">
        <v>2008</v>
      </c>
      <c r="E44" s="337">
        <v>2009</v>
      </c>
      <c r="F44" s="337"/>
    </row>
    <row r="45" spans="1:6" s="323" customFormat="1" ht="11.25" customHeight="1">
      <c r="A45" s="307" t="s">
        <v>1208</v>
      </c>
      <c r="B45" s="333">
        <v>0.26550000000000001</v>
      </c>
      <c r="C45" s="333">
        <v>0.27550000000000002</v>
      </c>
      <c r="D45" s="332">
        <v>0.26829999999999998</v>
      </c>
      <c r="E45" s="332">
        <v>0.26829999999999998</v>
      </c>
      <c r="F45" s="572"/>
    </row>
    <row r="46" spans="1:6" s="323" customFormat="1" ht="11.25" customHeight="1">
      <c r="A46" s="330" t="s">
        <v>1209</v>
      </c>
      <c r="B46" s="333">
        <v>1.7000000000000001E-2</v>
      </c>
      <c r="C46" s="333">
        <v>1.7000000000000001E-2</v>
      </c>
      <c r="D46" s="332">
        <v>1.7000000000000001E-2</v>
      </c>
      <c r="E46" s="332">
        <v>1.7000000000000001E-2</v>
      </c>
      <c r="F46" s="572"/>
    </row>
    <row r="47" spans="1:6" s="323" customFormat="1" ht="11.25" customHeight="1">
      <c r="A47" s="330" t="s">
        <v>1210</v>
      </c>
      <c r="B47" s="333">
        <v>0.28339999999999999</v>
      </c>
      <c r="C47" s="333">
        <v>0.28789999999999999</v>
      </c>
      <c r="D47" s="332">
        <v>0.28789999999999999</v>
      </c>
      <c r="E47" s="332">
        <v>0.28789999999999999</v>
      </c>
      <c r="F47" s="572"/>
    </row>
    <row r="48" spans="1:6" s="323" customFormat="1" ht="11.25" customHeight="1">
      <c r="A48" s="330" t="s">
        <v>1211</v>
      </c>
      <c r="B48" s="333">
        <v>1.2764</v>
      </c>
      <c r="C48" s="333">
        <v>1.2719</v>
      </c>
      <c r="D48" s="332">
        <v>1.2667999999999999</v>
      </c>
      <c r="E48" s="332">
        <v>1.253663</v>
      </c>
      <c r="F48" s="572"/>
    </row>
    <row r="49" spans="1:6" s="323" customFormat="1" ht="11.25" customHeight="1">
      <c r="A49" s="330" t="s">
        <v>1212</v>
      </c>
      <c r="B49" s="333">
        <v>1.41E-2</v>
      </c>
      <c r="C49" s="333">
        <v>1.41E-2</v>
      </c>
      <c r="D49" s="332">
        <v>1.49E-2</v>
      </c>
      <c r="E49" s="332">
        <v>1.4957E-2</v>
      </c>
      <c r="F49" s="572"/>
    </row>
    <row r="50" spans="1:6" s="323" customFormat="1" ht="11.25" customHeight="1">
      <c r="A50" s="330" t="s">
        <v>1213</v>
      </c>
      <c r="B50" s="333">
        <v>4.1599999999999998E-2</v>
      </c>
      <c r="C50" s="333">
        <v>4.1799999999999997E-2</v>
      </c>
      <c r="D50" s="332">
        <v>4.1000000000000002E-2</v>
      </c>
      <c r="E50" s="332">
        <v>4.0979000000000002E-2</v>
      </c>
      <c r="F50" s="572"/>
    </row>
    <row r="51" spans="1:6" s="323" customFormat="1" ht="11.25" customHeight="1">
      <c r="A51" s="330" t="s">
        <v>1214</v>
      </c>
      <c r="B51" s="333">
        <v>2.46E-2</v>
      </c>
      <c r="C51" s="333">
        <v>2.5999999999999999E-2</v>
      </c>
      <c r="D51" s="332">
        <v>2.5999999999999999E-2</v>
      </c>
      <c r="E51" s="332">
        <v>2.5999999999999999E-2</v>
      </c>
      <c r="F51" s="572"/>
    </row>
    <row r="52" spans="1:6" s="323" customFormat="1" ht="11.25" customHeight="1">
      <c r="A52" s="330" t="s">
        <v>1215</v>
      </c>
      <c r="B52" s="333">
        <v>6.8900000000000003E-2</v>
      </c>
      <c r="C52" s="333">
        <v>6.8900000000000003E-2</v>
      </c>
      <c r="D52" s="332">
        <v>7.22E-2</v>
      </c>
      <c r="E52" s="332">
        <v>6.7599999999999993E-2</v>
      </c>
      <c r="F52" s="572"/>
    </row>
    <row r="53" spans="1:6" s="323" customFormat="1" ht="11.25" customHeight="1">
      <c r="A53" s="330" t="s">
        <v>1341</v>
      </c>
      <c r="B53" s="333">
        <v>1.6000000000000001E-3</v>
      </c>
      <c r="C53" s="333">
        <v>1.6000000000000001E-3</v>
      </c>
      <c r="D53" s="332">
        <v>1.5E-3</v>
      </c>
      <c r="E53" s="332">
        <v>1.6429999999999999E-3</v>
      </c>
      <c r="F53" s="572"/>
    </row>
    <row r="54" spans="1:6" s="323" customFormat="1" ht="11.25" customHeight="1">
      <c r="A54" s="330" t="s">
        <v>151</v>
      </c>
      <c r="B54" s="333">
        <v>3.7000000000000002E-3</v>
      </c>
      <c r="C54" s="333">
        <v>4.3E-3</v>
      </c>
      <c r="D54" s="332">
        <v>3.8E-3</v>
      </c>
      <c r="E54" s="332">
        <v>3.8300000000000001E-3</v>
      </c>
      <c r="F54" s="572"/>
    </row>
    <row r="55" spans="1:6" s="323" customFormat="1" ht="11.25" customHeight="1">
      <c r="A55" s="330" t="s">
        <v>1328</v>
      </c>
      <c r="B55" s="334"/>
      <c r="C55" s="334"/>
      <c r="D55" s="332">
        <v>1.06E-2</v>
      </c>
      <c r="E55" s="332">
        <v>1.0729000000000001E-2</v>
      </c>
      <c r="F55" s="572"/>
    </row>
    <row r="56" spans="1:6" s="323" customFormat="1" ht="11.25" customHeight="1">
      <c r="A56" s="330" t="s">
        <v>1329</v>
      </c>
      <c r="B56" s="334"/>
      <c r="C56" s="334"/>
      <c r="D56" s="332">
        <v>1.95E-2</v>
      </c>
      <c r="E56" s="332">
        <v>1.9362999999999998E-2</v>
      </c>
      <c r="F56" s="572"/>
    </row>
    <row r="57" spans="1:6" s="323" customFormat="1" ht="11.25" customHeight="1">
      <c r="A57" s="331" t="s">
        <v>1330</v>
      </c>
      <c r="B57" s="333">
        <v>1.9967999999999999</v>
      </c>
      <c r="C57" s="333">
        <v>2.0089999999999999</v>
      </c>
      <c r="D57" s="333">
        <v>2.0295000000000001</v>
      </c>
      <c r="E57" s="333">
        <v>2.0118999999999998</v>
      </c>
      <c r="F57" s="573"/>
    </row>
    <row r="58" spans="1:6" s="323" customFormat="1" ht="11.25" customHeight="1">
      <c r="A58" s="302"/>
      <c r="B58" s="302"/>
      <c r="C58" s="302"/>
      <c r="D58" s="302"/>
      <c r="E58" s="302"/>
    </row>
    <row r="59" spans="1:6" s="323" customFormat="1" ht="11.25" customHeight="1">
      <c r="A59" s="326" t="s">
        <v>1331</v>
      </c>
      <c r="B59" s="143"/>
      <c r="C59" s="302"/>
      <c r="D59" s="302"/>
      <c r="E59" s="302"/>
    </row>
    <row r="60" spans="1:6" s="323" customFormat="1" ht="11.25" customHeight="1">
      <c r="A60" s="119" t="s">
        <v>1505</v>
      </c>
      <c r="B60" s="335" t="s">
        <v>227</v>
      </c>
      <c r="C60" s="302"/>
      <c r="D60" s="302"/>
      <c r="E60" s="302"/>
    </row>
    <row r="61" spans="1:6" s="323" customFormat="1" ht="11.25" customHeight="1">
      <c r="A61" s="119" t="s">
        <v>1332</v>
      </c>
      <c r="B61" s="335" t="s">
        <v>227</v>
      </c>
      <c r="C61" s="302"/>
      <c r="D61" s="302"/>
      <c r="E61" s="302"/>
    </row>
    <row r="62" spans="1:6" s="323" customFormat="1" ht="11.25" customHeight="1">
      <c r="A62" s="119" t="s">
        <v>1454</v>
      </c>
      <c r="B62" s="335" t="s">
        <v>227</v>
      </c>
      <c r="C62" s="302"/>
      <c r="D62" s="302"/>
      <c r="E62" s="302"/>
    </row>
    <row r="63" spans="1:6" s="323" customFormat="1" ht="11.25" customHeight="1">
      <c r="A63" s="119" t="s">
        <v>1455</v>
      </c>
      <c r="B63" s="335" t="s">
        <v>216</v>
      </c>
      <c r="C63" s="302"/>
      <c r="D63" s="302"/>
      <c r="E63" s="302"/>
    </row>
    <row r="64" spans="1:6" s="323" customFormat="1" ht="11.25" customHeight="1">
      <c r="A64" s="119" t="s">
        <v>1456</v>
      </c>
      <c r="B64" s="335" t="s">
        <v>227</v>
      </c>
      <c r="C64" s="302"/>
      <c r="D64" s="302"/>
      <c r="E64" s="302"/>
    </row>
    <row r="65" spans="1:5" s="323" customFormat="1" ht="11.25" customHeight="1">
      <c r="A65" s="119" t="s">
        <v>1457</v>
      </c>
      <c r="B65" s="335" t="s">
        <v>227</v>
      </c>
      <c r="C65" s="302"/>
      <c r="D65" s="302"/>
      <c r="E65" s="302"/>
    </row>
    <row r="66" spans="1:5" s="323" customFormat="1" ht="11.25" customHeight="1">
      <c r="A66" s="119" t="s">
        <v>1458</v>
      </c>
      <c r="B66" s="335" t="s">
        <v>227</v>
      </c>
      <c r="C66" s="302"/>
      <c r="D66" s="302"/>
      <c r="E66" s="302"/>
    </row>
    <row r="67" spans="1:5" s="323" customFormat="1" ht="11.25" customHeight="1">
      <c r="A67" s="119" t="s">
        <v>1459</v>
      </c>
      <c r="B67" s="335" t="s">
        <v>227</v>
      </c>
      <c r="C67" s="302"/>
      <c r="D67" s="302"/>
      <c r="E67" s="302"/>
    </row>
    <row r="68" spans="1:5" s="323" customFormat="1" ht="11.25" customHeight="1">
      <c r="A68" s="119" t="s">
        <v>1460</v>
      </c>
      <c r="B68" s="335" t="s">
        <v>227</v>
      </c>
      <c r="C68" s="302"/>
      <c r="D68" s="302"/>
      <c r="E68" s="302"/>
    </row>
    <row r="69" spans="1:5" s="323" customFormat="1" ht="11.25" customHeight="1">
      <c r="A69" s="119" t="s">
        <v>1461</v>
      </c>
      <c r="B69" s="335" t="s">
        <v>216</v>
      </c>
      <c r="C69" s="302"/>
      <c r="D69" s="302"/>
      <c r="E69" s="302"/>
    </row>
    <row r="70" spans="1:5" s="323" customFormat="1" ht="11.25" customHeight="1">
      <c r="A70" s="119" t="s">
        <v>1415</v>
      </c>
      <c r="B70" s="335" t="s">
        <v>1462</v>
      </c>
      <c r="C70" s="302"/>
      <c r="D70" s="302"/>
      <c r="E70" s="302"/>
    </row>
    <row r="71" spans="1:5" s="323" customFormat="1" ht="11.25" customHeight="1">
      <c r="A71" s="119" t="s">
        <v>1308</v>
      </c>
      <c r="B71" s="335" t="s">
        <v>1462</v>
      </c>
      <c r="C71" s="302"/>
      <c r="D71" s="302"/>
      <c r="E71" s="302"/>
    </row>
    <row r="72" spans="1:5" s="323" customFormat="1" ht="11.25" customHeight="1">
      <c r="A72" s="119" t="s">
        <v>1463</v>
      </c>
      <c r="B72" s="335" t="s">
        <v>122</v>
      </c>
      <c r="C72" s="302"/>
      <c r="D72" s="302"/>
      <c r="E72" s="302"/>
    </row>
    <row r="73" spans="1:5" s="323" customFormat="1" ht="11.25" customHeight="1">
      <c r="A73" s="119" t="s">
        <v>1464</v>
      </c>
      <c r="B73" s="335" t="s">
        <v>122</v>
      </c>
      <c r="C73" s="302"/>
      <c r="D73" s="302"/>
      <c r="E73" s="302"/>
    </row>
    <row r="74" spans="1:5" s="323" customFormat="1" ht="11.25" customHeight="1">
      <c r="A74" s="119" t="s">
        <v>1465</v>
      </c>
      <c r="B74" s="335" t="s">
        <v>122</v>
      </c>
      <c r="C74" s="302"/>
      <c r="D74" s="302"/>
      <c r="E74" s="302"/>
    </row>
    <row r="75" spans="1:5" s="323" customFormat="1" ht="11.25" customHeight="1">
      <c r="A75" s="119" t="s">
        <v>1466</v>
      </c>
      <c r="B75" s="335" t="s">
        <v>122</v>
      </c>
      <c r="C75" s="302"/>
      <c r="D75" s="302"/>
      <c r="E75" s="302"/>
    </row>
    <row r="76" spans="1:5" s="323" customFormat="1" ht="11.25" customHeight="1">
      <c r="A76" s="306" t="s">
        <v>1354</v>
      </c>
      <c r="B76" s="336"/>
      <c r="C76" s="302"/>
      <c r="D76" s="302"/>
      <c r="E76" s="302"/>
    </row>
    <row r="77" spans="1:5" s="323" customFormat="1" ht="11.25" customHeight="1">
      <c r="A77" s="119" t="s">
        <v>1355</v>
      </c>
      <c r="B77" s="335" t="s">
        <v>216</v>
      </c>
      <c r="C77" s="302"/>
      <c r="D77" s="302"/>
      <c r="E77" s="302"/>
    </row>
    <row r="78" spans="1:5" s="323" customFormat="1" ht="11.25" customHeight="1">
      <c r="A78" s="119" t="s">
        <v>1356</v>
      </c>
      <c r="B78" s="335" t="s">
        <v>216</v>
      </c>
      <c r="C78" s="302"/>
      <c r="D78" s="302"/>
      <c r="E78" s="302"/>
    </row>
    <row r="79" spans="1:5" s="323" customFormat="1" ht="11.25" customHeight="1">
      <c r="A79" s="302"/>
      <c r="B79" s="302"/>
      <c r="C79" s="302"/>
      <c r="D79" s="302"/>
      <c r="E79" s="302"/>
    </row>
    <row r="80" spans="1:5" s="323" customFormat="1" ht="22.5" customHeight="1">
      <c r="A80" s="656" t="s">
        <v>1247</v>
      </c>
      <c r="B80" s="656"/>
      <c r="C80" s="656"/>
      <c r="D80" s="656"/>
      <c r="E80" s="656"/>
    </row>
    <row r="81" spans="1:5" s="323" customFormat="1" ht="11.25" customHeight="1">
      <c r="A81" s="327"/>
      <c r="B81" s="302"/>
      <c r="C81" s="302"/>
      <c r="D81" s="302"/>
      <c r="E81" s="302"/>
    </row>
    <row r="82" spans="1:5" s="324" customFormat="1" ht="9" customHeight="1">
      <c r="A82" s="25" t="s">
        <v>383</v>
      </c>
      <c r="B82" s="328"/>
      <c r="C82" s="328"/>
      <c r="D82" s="328"/>
      <c r="E82" s="328"/>
    </row>
    <row r="83" spans="1:5" s="323" customFormat="1" ht="9" customHeight="1">
      <c r="A83" s="657" t="s">
        <v>28</v>
      </c>
      <c r="B83" s="657"/>
      <c r="C83" s="657"/>
      <c r="D83" s="302"/>
      <c r="E83" s="302"/>
    </row>
    <row r="84" spans="1:5" s="323" customFormat="1" ht="9" customHeight="1">
      <c r="A84" s="655" t="s">
        <v>149</v>
      </c>
      <c r="B84" s="655"/>
      <c r="C84" s="655"/>
      <c r="D84" s="302"/>
      <c r="E84" s="302"/>
    </row>
    <row r="85" spans="1:5" s="323" customFormat="1" ht="9" customHeight="1">
      <c r="A85" s="655" t="s">
        <v>1551</v>
      </c>
      <c r="B85" s="655"/>
      <c r="C85" s="655"/>
      <c r="D85" s="302"/>
      <c r="E85" s="302"/>
    </row>
    <row r="86" spans="1:5" ht="9" customHeight="1">
      <c r="A86" s="523" t="s">
        <v>150</v>
      </c>
      <c r="B86" s="360"/>
      <c r="C86" s="360"/>
      <c r="D86" s="360"/>
      <c r="E86" s="360"/>
    </row>
  </sheetData>
  <customSheetViews>
    <customSheetView guid="{2241D2F7-FCAB-46A4-8253-BE3553A0819D}" scale="150" topLeftCell="A60">
      <selection activeCell="F3" sqref="F3"/>
      <pageMargins left="0.75" right="0.75" top="1" bottom="1" header="0.5" footer="0.5"/>
    </customSheetView>
    <customSheetView guid="{FF019918-1126-E741-80E5-10DFF1610F9B}" scale="150" topLeftCell="A60">
      <selection activeCell="F3" sqref="F3"/>
      <pageMargins left="0.7" right="0.7" top="0.75" bottom="0.75" header="0.3" footer="0.3"/>
    </customSheetView>
    <customSheetView guid="{45C7F253-5639-4BAF-B155-10DC005D38AE}" scale="150">
      <selection activeCell="F3" sqref="F3"/>
      <pageMargins left="0.7" right="0.7" top="0.75" bottom="0.75" header="0.3" footer="0.3"/>
    </customSheetView>
    <customSheetView guid="{495CA096-0E26-4428-82C8-7A3D259892E5}" scale="150" topLeftCell="A60">
      <selection activeCell="F3" sqref="F3"/>
      <pageMargins left="0.75" right="0.75" top="1" bottom="1" header="0.5" footer="0.5"/>
    </customSheetView>
  </customSheetViews>
  <mergeCells count="12">
    <mergeCell ref="A85:C85"/>
    <mergeCell ref="A80:E80"/>
    <mergeCell ref="A83:C83"/>
    <mergeCell ref="A84:C84"/>
    <mergeCell ref="A3:C3"/>
    <mergeCell ref="C4:C12"/>
    <mergeCell ref="A14:C14"/>
    <mergeCell ref="A15:B15"/>
    <mergeCell ref="C15:C39"/>
    <mergeCell ref="A19:B19"/>
    <mergeCell ref="A30:B30"/>
    <mergeCell ref="A35:B35"/>
  </mergeCells>
  <phoneticPr fontId="70" type="noConversion"/>
  <hyperlinks>
    <hyperlink ref="A86" r:id="rId1"/>
  </hyperlinks>
  <pageMargins left="0.75" right="0.75" top="1" bottom="1" header="0.5" footer="0.5"/>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25" zoomScale="150" workbookViewId="0">
      <selection activeCell="A49" sqref="A49"/>
    </sheetView>
  </sheetViews>
  <sheetFormatPr defaultColWidth="8.85546875" defaultRowHeight="15"/>
  <cols>
    <col min="1" max="1" width="45.42578125" style="341" customWidth="1"/>
    <col min="2" max="2" width="13" style="341" customWidth="1"/>
    <col min="3" max="3" width="12.42578125" style="341" customWidth="1"/>
    <col min="4" max="4" width="13.42578125" style="341" customWidth="1"/>
    <col min="5" max="5" width="12.28515625" style="341" customWidth="1"/>
    <col min="6" max="16384" width="8.85546875" style="341"/>
  </cols>
  <sheetData>
    <row r="1" spans="1:6" ht="12.75" customHeight="1">
      <c r="A1" s="667" t="s">
        <v>308</v>
      </c>
      <c r="B1" s="667"/>
      <c r="C1" s="667"/>
      <c r="D1" s="667"/>
      <c r="E1" s="667"/>
    </row>
    <row r="2" spans="1:6" ht="11.25" customHeight="1">
      <c r="A2" s="375"/>
      <c r="B2" s="375"/>
      <c r="C2" s="375"/>
      <c r="D2" s="375"/>
      <c r="E2" s="375"/>
    </row>
    <row r="3" spans="1:6" ht="12.75" customHeight="1">
      <c r="A3" s="23" t="s">
        <v>258</v>
      </c>
      <c r="B3" s="347" t="s">
        <v>1503</v>
      </c>
      <c r="C3" s="345"/>
      <c r="D3" s="345"/>
      <c r="E3" s="345"/>
    </row>
    <row r="4" spans="1:6" ht="11.25" customHeight="1">
      <c r="A4" s="345"/>
      <c r="B4" s="344"/>
      <c r="C4" s="345"/>
      <c r="D4" s="345"/>
      <c r="E4" s="345"/>
    </row>
    <row r="5" spans="1:6" s="199" customFormat="1" ht="12.75" customHeight="1">
      <c r="A5" s="23" t="s">
        <v>1502</v>
      </c>
      <c r="B5" s="23"/>
      <c r="C5" s="23"/>
      <c r="D5" s="23"/>
      <c r="E5" s="23"/>
      <c r="F5" s="575"/>
    </row>
    <row r="6" spans="1:6" s="338" customFormat="1" ht="11.25" customHeight="1">
      <c r="A6" s="294" t="s">
        <v>99</v>
      </c>
      <c r="B6" s="356" t="s">
        <v>100</v>
      </c>
      <c r="C6" s="356" t="s">
        <v>214</v>
      </c>
      <c r="D6" s="297"/>
      <c r="E6" s="297"/>
    </row>
    <row r="7" spans="1:6" s="338" customFormat="1" ht="11.25" customHeight="1">
      <c r="A7" s="116" t="s">
        <v>117</v>
      </c>
      <c r="B7" s="367">
        <v>25</v>
      </c>
      <c r="C7" s="367">
        <v>45</v>
      </c>
      <c r="D7" s="297"/>
      <c r="E7" s="297"/>
    </row>
    <row r="8" spans="1:6" s="338" customFormat="1" ht="11.25" customHeight="1">
      <c r="A8" s="116" t="s">
        <v>118</v>
      </c>
      <c r="B8" s="367">
        <v>130000</v>
      </c>
      <c r="C8" s="367">
        <v>1000000</v>
      </c>
      <c r="D8" s="297"/>
      <c r="E8" s="297"/>
    </row>
    <row r="9" spans="1:6" s="338" customFormat="1" ht="11.25" customHeight="1">
      <c r="A9" s="116" t="s">
        <v>119</v>
      </c>
      <c r="B9" s="367">
        <v>75000</v>
      </c>
      <c r="C9" s="367">
        <v>200000</v>
      </c>
      <c r="D9" s="297"/>
      <c r="E9" s="297"/>
    </row>
    <row r="10" spans="1:6" s="338" customFormat="1" ht="11.25" customHeight="1">
      <c r="A10" s="116" t="s">
        <v>242</v>
      </c>
      <c r="B10" s="368">
        <v>45000</v>
      </c>
      <c r="C10" s="368">
        <v>350000</v>
      </c>
      <c r="D10" s="297"/>
      <c r="E10" s="297"/>
    </row>
    <row r="11" spans="1:6" s="338" customFormat="1" ht="11.25" customHeight="1">
      <c r="A11" s="116" t="s">
        <v>243</v>
      </c>
      <c r="B11" s="368">
        <v>196000</v>
      </c>
      <c r="C11" s="368">
        <v>1200000</v>
      </c>
      <c r="D11" s="297"/>
      <c r="E11" s="297"/>
    </row>
    <row r="12" spans="1:6" s="338" customFormat="1" ht="11.25" customHeight="1">
      <c r="A12" s="116" t="s">
        <v>244</v>
      </c>
      <c r="B12" s="368">
        <v>25000</v>
      </c>
      <c r="C12" s="368">
        <v>65000</v>
      </c>
      <c r="D12" s="297"/>
      <c r="E12" s="297"/>
    </row>
    <row r="13" spans="1:6" ht="11.25" customHeight="1">
      <c r="A13" s="346"/>
      <c r="B13" s="346"/>
      <c r="C13" s="346"/>
      <c r="D13" s="346"/>
      <c r="E13" s="346"/>
    </row>
    <row r="14" spans="1:6" s="199" customFormat="1" ht="12.75" customHeight="1">
      <c r="A14" s="23" t="s">
        <v>381</v>
      </c>
      <c r="B14" s="357" t="s">
        <v>479</v>
      </c>
      <c r="C14" s="357" t="s">
        <v>480</v>
      </c>
      <c r="D14" s="357" t="s">
        <v>379</v>
      </c>
      <c r="E14" s="357" t="s">
        <v>380</v>
      </c>
      <c r="F14" s="575"/>
    </row>
    <row r="15" spans="1:6" s="338" customFormat="1" ht="11.25" customHeight="1">
      <c r="A15" s="325" t="s">
        <v>245</v>
      </c>
      <c r="B15" s="360"/>
      <c r="C15" s="360"/>
      <c r="D15" s="360"/>
      <c r="E15" s="360"/>
    </row>
    <row r="16" spans="1:6" s="338" customFormat="1" ht="11.25" customHeight="1">
      <c r="A16" s="119" t="s">
        <v>246</v>
      </c>
      <c r="B16" s="361" t="s">
        <v>122</v>
      </c>
      <c r="C16" s="361" t="s">
        <v>122</v>
      </c>
      <c r="D16" s="361" t="s">
        <v>122</v>
      </c>
      <c r="E16" s="361" t="s">
        <v>122</v>
      </c>
    </row>
    <row r="17" spans="1:5" s="338" customFormat="1" ht="11.25" customHeight="1">
      <c r="A17" s="119" t="s">
        <v>123</v>
      </c>
      <c r="B17" s="362">
        <v>14.75</v>
      </c>
      <c r="C17" s="362">
        <v>20</v>
      </c>
      <c r="D17" s="362">
        <v>16.75</v>
      </c>
      <c r="E17" s="363">
        <v>0.115</v>
      </c>
    </row>
    <row r="18" spans="1:5" s="338" customFormat="1" ht="11.25" customHeight="1">
      <c r="A18" s="359" t="s">
        <v>124</v>
      </c>
      <c r="B18" s="362">
        <v>10</v>
      </c>
      <c r="C18" s="362">
        <v>23</v>
      </c>
      <c r="D18" s="362">
        <v>16.5</v>
      </c>
      <c r="E18" s="364">
        <v>0.104</v>
      </c>
    </row>
    <row r="19" spans="1:5" s="338" customFormat="1" ht="11.25" customHeight="1">
      <c r="A19" s="358" t="s">
        <v>125</v>
      </c>
      <c r="B19" s="365"/>
      <c r="C19" s="365"/>
      <c r="D19" s="365"/>
      <c r="E19" s="366"/>
    </row>
    <row r="20" spans="1:5" s="338" customFormat="1" ht="11.25" customHeight="1">
      <c r="A20" s="359" t="s">
        <v>126</v>
      </c>
      <c r="B20" s="362">
        <v>12.5</v>
      </c>
      <c r="C20" s="362">
        <v>25</v>
      </c>
      <c r="D20" s="362">
        <v>19.25</v>
      </c>
      <c r="E20" s="364">
        <v>0.33100000000000002</v>
      </c>
    </row>
    <row r="21" spans="1:5" s="338" customFormat="1" ht="11.25" customHeight="1">
      <c r="A21" s="359" t="s">
        <v>123</v>
      </c>
      <c r="B21" s="362">
        <v>17.5</v>
      </c>
      <c r="C21" s="362">
        <v>24</v>
      </c>
      <c r="D21" s="362">
        <v>20</v>
      </c>
      <c r="E21" s="364">
        <v>5.8000000000000003E-2</v>
      </c>
    </row>
    <row r="22" spans="1:5" s="338" customFormat="1" ht="11.25" customHeight="1">
      <c r="A22" s="359" t="s">
        <v>124</v>
      </c>
      <c r="B22" s="362">
        <v>9</v>
      </c>
      <c r="C22" s="362">
        <v>24</v>
      </c>
      <c r="D22" s="362">
        <v>15.5</v>
      </c>
      <c r="E22" s="364">
        <v>9.7000000000000003E-2</v>
      </c>
    </row>
    <row r="23" spans="1:5" s="338" customFormat="1" ht="11.25" customHeight="1">
      <c r="A23" s="358" t="s">
        <v>127</v>
      </c>
      <c r="B23" s="365"/>
      <c r="C23" s="365"/>
      <c r="D23" s="365"/>
      <c r="E23" s="366"/>
    </row>
    <row r="24" spans="1:5" s="338" customFormat="1" ht="11.25" customHeight="1">
      <c r="A24" s="359" t="s">
        <v>128</v>
      </c>
      <c r="B24" s="362">
        <v>2</v>
      </c>
      <c r="C24" s="362">
        <v>8</v>
      </c>
      <c r="D24" s="362">
        <v>4.25</v>
      </c>
      <c r="E24" s="364">
        <v>6.2E-2</v>
      </c>
    </row>
    <row r="25" spans="1:5" s="338" customFormat="1" ht="11.25" customHeight="1">
      <c r="A25" s="359" t="s">
        <v>129</v>
      </c>
      <c r="B25" s="362">
        <v>2</v>
      </c>
      <c r="C25" s="362">
        <v>6</v>
      </c>
      <c r="D25" s="362">
        <v>3.5</v>
      </c>
      <c r="E25" s="364">
        <v>8.5999999999999993E-2</v>
      </c>
    </row>
    <row r="26" spans="1:5" s="338" customFormat="1" ht="11.25" customHeight="1">
      <c r="A26" s="359" t="s">
        <v>130</v>
      </c>
      <c r="B26" s="362">
        <v>3.5</v>
      </c>
      <c r="C26" s="362">
        <v>10.5</v>
      </c>
      <c r="D26" s="362">
        <v>6.75</v>
      </c>
      <c r="E26" s="364">
        <v>0.11</v>
      </c>
    </row>
    <row r="27" spans="1:5" s="338" customFormat="1" ht="11.25" customHeight="1">
      <c r="A27" s="358" t="s">
        <v>131</v>
      </c>
      <c r="B27" s="365"/>
      <c r="C27" s="365"/>
      <c r="D27" s="365"/>
      <c r="E27" s="366"/>
    </row>
    <row r="28" spans="1:5" s="338" customFormat="1" ht="11.25" customHeight="1">
      <c r="A28" s="359" t="s">
        <v>132</v>
      </c>
      <c r="B28" s="362">
        <v>4</v>
      </c>
      <c r="C28" s="362">
        <v>18</v>
      </c>
      <c r="D28" s="362">
        <v>11.75</v>
      </c>
      <c r="E28" s="364">
        <v>0.126</v>
      </c>
    </row>
    <row r="29" spans="1:5" s="338" customFormat="1" ht="11.25" customHeight="1">
      <c r="A29" s="359" t="s">
        <v>133</v>
      </c>
      <c r="B29" s="362">
        <v>5</v>
      </c>
      <c r="C29" s="362">
        <v>22</v>
      </c>
      <c r="D29" s="362">
        <v>14.75</v>
      </c>
      <c r="E29" s="364">
        <v>9.2999999999999999E-2</v>
      </c>
    </row>
    <row r="30" spans="1:5" s="338" customFormat="1" ht="11.25" customHeight="1">
      <c r="A30" s="359" t="s">
        <v>134</v>
      </c>
      <c r="B30" s="362">
        <v>6</v>
      </c>
      <c r="C30" s="362">
        <v>25</v>
      </c>
      <c r="D30" s="362">
        <v>14.75</v>
      </c>
      <c r="E30" s="364">
        <v>9.9000000000000005E-2</v>
      </c>
    </row>
    <row r="31" spans="1:5" s="338" customFormat="1" ht="11.25" customHeight="1">
      <c r="A31" s="359" t="s">
        <v>257</v>
      </c>
      <c r="B31" s="362">
        <v>20</v>
      </c>
      <c r="C31" s="362">
        <v>85</v>
      </c>
      <c r="D31" s="362">
        <v>32</v>
      </c>
      <c r="E31" s="364">
        <v>0.17499999999999999</v>
      </c>
    </row>
    <row r="32" spans="1:5" s="338" customFormat="1" ht="11.25" customHeight="1">
      <c r="A32" s="348"/>
      <c r="B32" s="349"/>
      <c r="C32" s="349"/>
      <c r="D32" s="349"/>
      <c r="E32" s="350"/>
    </row>
    <row r="33" spans="1:6" s="199" customFormat="1" ht="12.75" customHeight="1">
      <c r="A33" s="23" t="s">
        <v>259</v>
      </c>
      <c r="B33" s="23"/>
      <c r="C33" s="23"/>
      <c r="D33" s="23"/>
      <c r="E33" s="23"/>
      <c r="F33" s="575"/>
    </row>
    <row r="34" spans="1:6" s="340" customFormat="1" ht="11.25" customHeight="1">
      <c r="A34" s="343"/>
      <c r="B34" s="665" t="s">
        <v>260</v>
      </c>
      <c r="C34" s="665"/>
      <c r="D34" s="666" t="s">
        <v>261</v>
      </c>
      <c r="E34" s="666"/>
    </row>
    <row r="35" spans="1:6" ht="30.75" customHeight="1">
      <c r="A35" s="346"/>
      <c r="B35" s="351" t="s">
        <v>262</v>
      </c>
      <c r="C35" s="351" t="s">
        <v>263</v>
      </c>
      <c r="D35" s="351" t="s">
        <v>262</v>
      </c>
      <c r="E35" s="351" t="s">
        <v>263</v>
      </c>
    </row>
    <row r="36" spans="1:6" s="339" customFormat="1" ht="11.25" customHeight="1">
      <c r="A36" s="352" t="s">
        <v>405</v>
      </c>
      <c r="B36" s="353"/>
      <c r="C36" s="354" t="s">
        <v>406</v>
      </c>
      <c r="D36" s="353"/>
      <c r="E36" s="355" t="s">
        <v>406</v>
      </c>
    </row>
    <row r="37" spans="1:6" s="339" customFormat="1" ht="33.75" customHeight="1">
      <c r="A37" s="371" t="s">
        <v>407</v>
      </c>
      <c r="B37" s="372" t="s">
        <v>352</v>
      </c>
      <c r="C37" s="372" t="s">
        <v>352</v>
      </c>
      <c r="D37" s="372" t="s">
        <v>408</v>
      </c>
      <c r="E37" s="373" t="s">
        <v>409</v>
      </c>
    </row>
    <row r="38" spans="1:6" ht="13.5" customHeight="1">
      <c r="A38" s="662" t="s">
        <v>293</v>
      </c>
      <c r="B38" s="663"/>
      <c r="C38" s="663"/>
      <c r="D38" s="663"/>
      <c r="E38" s="664"/>
    </row>
    <row r="39" spans="1:6" ht="14.25" customHeight="1">
      <c r="A39" s="662" t="s">
        <v>411</v>
      </c>
      <c r="B39" s="663"/>
      <c r="C39" s="663"/>
      <c r="D39" s="663"/>
      <c r="E39" s="664"/>
    </row>
    <row r="40" spans="1:6" ht="11.25" customHeight="1">
      <c r="A40" s="345"/>
      <c r="B40" s="345"/>
      <c r="C40" s="345"/>
      <c r="D40" s="345"/>
      <c r="E40" s="345"/>
    </row>
    <row r="41" spans="1:6" ht="11.25" customHeight="1">
      <c r="A41" s="656" t="s">
        <v>1247</v>
      </c>
      <c r="B41" s="656"/>
      <c r="C41" s="656"/>
      <c r="D41" s="656"/>
      <c r="E41" s="656"/>
    </row>
    <row r="42" spans="1:6" ht="11.25" customHeight="1">
      <c r="A42" s="656"/>
      <c r="B42" s="656"/>
      <c r="C42" s="656"/>
      <c r="D42" s="656"/>
      <c r="E42" s="656"/>
    </row>
    <row r="43" spans="1:6" ht="11.25" customHeight="1">
      <c r="A43" s="374"/>
      <c r="B43" s="374"/>
      <c r="C43" s="374"/>
      <c r="D43" s="374"/>
      <c r="E43" s="374"/>
    </row>
    <row r="44" spans="1:6" ht="9" customHeight="1">
      <c r="A44" s="25" t="s">
        <v>1794</v>
      </c>
      <c r="B44" s="345"/>
      <c r="C44" s="345"/>
      <c r="D44" s="345"/>
      <c r="E44" s="345"/>
    </row>
    <row r="45" spans="1:6" ht="9" customHeight="1">
      <c r="A45" s="369" t="s">
        <v>1817</v>
      </c>
      <c r="B45" s="370"/>
      <c r="C45" s="370"/>
      <c r="D45" s="370"/>
      <c r="E45" s="370"/>
    </row>
    <row r="46" spans="1:6" ht="9" customHeight="1">
      <c r="A46" s="369" t="s">
        <v>1795</v>
      </c>
      <c r="B46" s="370"/>
      <c r="C46" s="370"/>
      <c r="D46" s="370"/>
      <c r="E46" s="370"/>
    </row>
    <row r="47" spans="1:6" ht="9" customHeight="1">
      <c r="A47" s="369" t="s">
        <v>498</v>
      </c>
      <c r="B47" s="370"/>
      <c r="C47" s="370"/>
      <c r="D47" s="370"/>
      <c r="E47" s="370"/>
    </row>
    <row r="48" spans="1:6" ht="9" customHeight="1">
      <c r="A48" s="369" t="s">
        <v>1787</v>
      </c>
      <c r="B48" s="370"/>
      <c r="C48" s="370"/>
      <c r="D48" s="370"/>
      <c r="E48" s="370"/>
    </row>
    <row r="49" spans="1:5" s="342" customFormat="1" ht="9" customHeight="1">
      <c r="A49" s="369" t="s">
        <v>152</v>
      </c>
      <c r="B49" s="370"/>
      <c r="C49" s="370"/>
      <c r="D49" s="370"/>
      <c r="E49" s="370"/>
    </row>
  </sheetData>
  <customSheetViews>
    <customSheetView guid="{2241D2F7-FCAB-46A4-8253-BE3553A0819D}" scale="150" topLeftCell="A25">
      <selection activeCell="A49" sqref="A49"/>
      <pageMargins left="0.75" right="0.75" top="1" bottom="1" header="0.5" footer="0.5"/>
    </customSheetView>
    <customSheetView guid="{FF019918-1126-E741-80E5-10DFF1610F9B}" scale="150" topLeftCell="A25">
      <selection activeCell="A49" sqref="A49"/>
      <pageMargins left="0.7" right="0.7" top="0.75" bottom="0.75" header="0.3" footer="0.3"/>
    </customSheetView>
    <customSheetView guid="{45C7F253-5639-4BAF-B155-10DC005D38AE}" scale="150" topLeftCell="A33">
      <selection activeCell="A47" sqref="A47"/>
      <pageMargins left="0.7" right="0.7" top="0.75" bottom="0.75" header="0.3" footer="0.3"/>
    </customSheetView>
    <customSheetView guid="{495CA096-0E26-4428-82C8-7A3D259892E5}" scale="150" topLeftCell="A25">
      <selection activeCell="A49" sqref="A49"/>
      <pageMargins left="0.75" right="0.75" top="1" bottom="1" header="0.5" footer="0.5"/>
    </customSheetView>
  </customSheetViews>
  <mergeCells count="6">
    <mergeCell ref="A41:E42"/>
    <mergeCell ref="A39:E39"/>
    <mergeCell ref="B34:C34"/>
    <mergeCell ref="D34:E34"/>
    <mergeCell ref="A1:E1"/>
    <mergeCell ref="A38:E38"/>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2"/>
  <sheetViews>
    <sheetView topLeftCell="A107" zoomScale="150" zoomScaleNormal="110" zoomScalePageLayoutView="110" workbookViewId="0">
      <selection activeCell="A124" sqref="A124"/>
    </sheetView>
  </sheetViews>
  <sheetFormatPr defaultColWidth="8.85546875" defaultRowHeight="12.75"/>
  <cols>
    <col min="1" max="1" width="45.42578125" style="376" customWidth="1"/>
    <col min="2" max="5" width="24.42578125" style="376" customWidth="1"/>
    <col min="6" max="16384" width="8.85546875" style="376"/>
  </cols>
  <sheetData>
    <row r="1" spans="1:5" ht="15">
      <c r="A1" s="402" t="s">
        <v>309</v>
      </c>
      <c r="B1" s="403"/>
      <c r="C1" s="403"/>
      <c r="D1" s="403"/>
      <c r="E1" s="403"/>
    </row>
    <row r="2" spans="1:5" ht="11.25" customHeight="1">
      <c r="A2" s="404"/>
      <c r="B2" s="403"/>
      <c r="C2" s="403"/>
      <c r="D2" s="403"/>
      <c r="E2" s="403"/>
    </row>
    <row r="3" spans="1:5" s="199" customFormat="1" ht="12.75" customHeight="1">
      <c r="A3" s="23" t="s">
        <v>372</v>
      </c>
      <c r="B3" s="23"/>
      <c r="C3" s="23"/>
      <c r="D3" s="23"/>
      <c r="E3" s="23"/>
    </row>
    <row r="4" spans="1:5" s="382" customFormat="1" ht="11.25" customHeight="1">
      <c r="A4" s="393" t="s">
        <v>609</v>
      </c>
      <c r="B4" s="346"/>
      <c r="C4" s="346"/>
      <c r="D4" s="346"/>
      <c r="E4" s="346"/>
    </row>
    <row r="5" spans="1:5" s="382" customFormat="1" ht="11.25" customHeight="1">
      <c r="A5" s="393" t="s">
        <v>373</v>
      </c>
      <c r="B5" s="346"/>
      <c r="C5" s="346"/>
      <c r="D5" s="346"/>
      <c r="E5" s="346"/>
    </row>
    <row r="6" spans="1:5" s="382" customFormat="1" ht="11.25" customHeight="1">
      <c r="A6" s="394"/>
      <c r="B6" s="346"/>
      <c r="C6" s="346"/>
      <c r="D6" s="346"/>
      <c r="E6" s="346"/>
    </row>
    <row r="7" spans="1:5" s="382" customFormat="1" ht="11.25" customHeight="1">
      <c r="A7" s="393" t="s">
        <v>349</v>
      </c>
      <c r="B7" s="346"/>
      <c r="C7" s="346"/>
      <c r="D7" s="346"/>
      <c r="E7" s="346"/>
    </row>
    <row r="8" spans="1:5" s="383" customFormat="1" ht="11.25" customHeight="1">
      <c r="A8" s="304"/>
      <c r="B8" s="428">
        <v>2010</v>
      </c>
      <c r="C8" s="428">
        <v>2025</v>
      </c>
      <c r="D8" s="428">
        <v>2050</v>
      </c>
      <c r="E8" s="297"/>
    </row>
    <row r="9" spans="1:5" s="383" customFormat="1" ht="11.25" customHeight="1">
      <c r="A9" s="311" t="s">
        <v>363</v>
      </c>
      <c r="B9" s="429">
        <v>131</v>
      </c>
      <c r="C9" s="429">
        <v>160</v>
      </c>
      <c r="D9" s="429">
        <v>220</v>
      </c>
      <c r="E9" s="297"/>
    </row>
    <row r="10" spans="1:5" s="383" customFormat="1" ht="11.25" customHeight="1">
      <c r="A10" s="430" t="s">
        <v>364</v>
      </c>
      <c r="B10" s="429">
        <v>41.9</v>
      </c>
      <c r="C10" s="429">
        <v>52.4</v>
      </c>
      <c r="D10" s="429">
        <v>76</v>
      </c>
      <c r="E10" s="297"/>
    </row>
    <row r="11" spans="1:5" s="383" customFormat="1" ht="11.25" customHeight="1">
      <c r="A11" s="430" t="s">
        <v>365</v>
      </c>
      <c r="B11" s="429">
        <v>113</v>
      </c>
      <c r="C11" s="429">
        <v>141</v>
      </c>
      <c r="D11" s="429">
        <v>205</v>
      </c>
      <c r="E11" s="297"/>
    </row>
    <row r="12" spans="1:5" s="386" customFormat="1" ht="11.25" customHeight="1">
      <c r="A12" s="50" t="s">
        <v>610</v>
      </c>
      <c r="B12" s="390"/>
      <c r="C12" s="391"/>
      <c r="D12" s="391"/>
      <c r="E12" s="297"/>
    </row>
    <row r="13" spans="1:5" s="387" customFormat="1" ht="11.25" customHeight="1">
      <c r="A13" s="394"/>
      <c r="B13" s="346"/>
      <c r="C13" s="346"/>
      <c r="D13" s="346"/>
      <c r="E13" s="346"/>
    </row>
    <row r="14" spans="1:5" s="388" customFormat="1" ht="11.25" customHeight="1">
      <c r="A14" s="389" t="s">
        <v>374</v>
      </c>
      <c r="B14" s="396"/>
      <c r="C14" s="397"/>
      <c r="D14" s="397"/>
      <c r="E14" s="398"/>
    </row>
    <row r="15" spans="1:5" s="386" customFormat="1" ht="11.25" customHeight="1">
      <c r="A15" s="50" t="s">
        <v>375</v>
      </c>
      <c r="B15" s="390"/>
      <c r="C15" s="391"/>
      <c r="D15" s="391"/>
      <c r="E15" s="297"/>
    </row>
    <row r="16" spans="1:5" s="386" customFormat="1" ht="11.25" customHeight="1">
      <c r="A16" s="50" t="s">
        <v>376</v>
      </c>
      <c r="B16" s="390"/>
      <c r="C16" s="391"/>
      <c r="D16" s="391"/>
      <c r="E16" s="297"/>
    </row>
    <row r="17" spans="1:5" s="383" customFormat="1" ht="11.25" customHeight="1">
      <c r="A17" s="304" t="s">
        <v>366</v>
      </c>
      <c r="B17" s="306" t="s">
        <v>548</v>
      </c>
      <c r="C17" s="306" t="s">
        <v>549</v>
      </c>
      <c r="D17" s="297"/>
      <c r="E17" s="297"/>
    </row>
    <row r="18" spans="1:5" s="383" customFormat="1" ht="11.25" customHeight="1">
      <c r="A18" s="119" t="s">
        <v>367</v>
      </c>
      <c r="B18" s="119" t="s">
        <v>368</v>
      </c>
      <c r="C18" s="119" t="s">
        <v>369</v>
      </c>
      <c r="D18" s="297"/>
      <c r="E18" s="297"/>
    </row>
    <row r="19" spans="1:5" s="383" customFormat="1" ht="11.25" customHeight="1">
      <c r="A19" s="119" t="s">
        <v>370</v>
      </c>
      <c r="B19" s="119" t="s">
        <v>371</v>
      </c>
      <c r="C19" s="119" t="s">
        <v>369</v>
      </c>
      <c r="D19" s="297"/>
      <c r="E19" s="297"/>
    </row>
    <row r="20" spans="1:5" s="386" customFormat="1" ht="11.25" customHeight="1">
      <c r="A20" s="389" t="s">
        <v>463</v>
      </c>
      <c r="B20" s="390"/>
      <c r="C20" s="391"/>
      <c r="D20" s="391"/>
      <c r="E20" s="297"/>
    </row>
    <row r="21" spans="1:5" s="386" customFormat="1" ht="11.25" customHeight="1">
      <c r="A21" s="50" t="s">
        <v>550</v>
      </c>
      <c r="B21" s="390"/>
      <c r="C21" s="391"/>
      <c r="D21" s="391"/>
      <c r="E21" s="297"/>
    </row>
    <row r="22" spans="1:5" s="386" customFormat="1" ht="11.25" customHeight="1">
      <c r="A22" s="50" t="s">
        <v>551</v>
      </c>
      <c r="B22" s="390"/>
      <c r="C22" s="391"/>
      <c r="D22" s="391"/>
      <c r="E22" s="297"/>
    </row>
    <row r="23" spans="1:5" s="386" customFormat="1" ht="11.25" customHeight="1">
      <c r="A23" s="50" t="s">
        <v>552</v>
      </c>
      <c r="B23" s="390"/>
      <c r="C23" s="391"/>
      <c r="D23" s="391"/>
      <c r="E23" s="297"/>
    </row>
    <row r="24" spans="1:5" s="386" customFormat="1" ht="11.25" customHeight="1">
      <c r="A24" s="50" t="s">
        <v>566</v>
      </c>
      <c r="B24" s="390"/>
      <c r="C24" s="391"/>
      <c r="D24" s="391"/>
      <c r="E24" s="297"/>
    </row>
    <row r="25" spans="1:5" s="387" customFormat="1" ht="11.25" customHeight="1">
      <c r="A25" s="346"/>
      <c r="B25" s="346"/>
      <c r="C25" s="346"/>
      <c r="D25" s="346"/>
      <c r="E25" s="346"/>
    </row>
    <row r="26" spans="1:5" s="387" customFormat="1" ht="11.25" customHeight="1">
      <c r="A26" s="399" t="s">
        <v>473</v>
      </c>
      <c r="B26" s="346"/>
      <c r="C26" s="346"/>
      <c r="D26" s="346"/>
      <c r="E26" s="346"/>
    </row>
    <row r="27" spans="1:5" s="383" customFormat="1" ht="11.25" customHeight="1">
      <c r="A27" s="431"/>
      <c r="B27" s="432" t="s">
        <v>474</v>
      </c>
      <c r="C27" s="336" t="s">
        <v>475</v>
      </c>
      <c r="D27" s="297"/>
      <c r="E27" s="297"/>
    </row>
    <row r="28" spans="1:5" s="383" customFormat="1" ht="11.25" customHeight="1">
      <c r="A28" s="430" t="s">
        <v>471</v>
      </c>
      <c r="B28" s="433">
        <v>19.5</v>
      </c>
      <c r="C28" s="433">
        <v>28</v>
      </c>
      <c r="D28" s="297"/>
      <c r="E28" s="297"/>
    </row>
    <row r="29" spans="1:5" s="383" customFormat="1" ht="11.25" customHeight="1">
      <c r="A29" s="430" t="s">
        <v>472</v>
      </c>
      <c r="B29" s="433">
        <v>4.8</v>
      </c>
      <c r="C29" s="433">
        <v>10</v>
      </c>
      <c r="D29" s="297"/>
      <c r="E29" s="297"/>
    </row>
    <row r="30" spans="1:5" s="383" customFormat="1" ht="11.25" customHeight="1">
      <c r="A30" s="434" t="s">
        <v>568</v>
      </c>
      <c r="B30" s="435">
        <f>SUM(B28:B29)</f>
        <v>24.3</v>
      </c>
      <c r="C30" s="435">
        <f>SUM(C28:C29)</f>
        <v>38</v>
      </c>
      <c r="D30" s="297"/>
      <c r="E30" s="297"/>
    </row>
    <row r="31" spans="1:5" s="386" customFormat="1" ht="11.25" customHeight="1">
      <c r="A31" s="400" t="s">
        <v>513</v>
      </c>
      <c r="B31" s="401"/>
      <c r="C31" s="401"/>
      <c r="D31" s="297"/>
      <c r="E31" s="297"/>
    </row>
    <row r="32" spans="1:5" s="386" customFormat="1" ht="11.25" customHeight="1">
      <c r="A32" s="400" t="s">
        <v>625</v>
      </c>
      <c r="B32" s="401"/>
      <c r="C32" s="401"/>
      <c r="D32" s="297"/>
      <c r="E32" s="297"/>
    </row>
    <row r="33" spans="1:5" s="386" customFormat="1" ht="11.25" customHeight="1">
      <c r="A33" s="400"/>
      <c r="B33" s="401"/>
      <c r="C33" s="401"/>
      <c r="D33" s="297"/>
      <c r="E33" s="297"/>
    </row>
    <row r="34" spans="1:5" s="386" customFormat="1" ht="11.25" customHeight="1">
      <c r="A34" s="389" t="s">
        <v>377</v>
      </c>
      <c r="B34" s="390"/>
      <c r="C34" s="391"/>
      <c r="D34" s="391"/>
      <c r="E34" s="297"/>
    </row>
    <row r="35" spans="1:5" s="386" customFormat="1" ht="11.25" customHeight="1">
      <c r="A35" s="50" t="s">
        <v>378</v>
      </c>
      <c r="B35" s="390"/>
      <c r="C35" s="391"/>
      <c r="D35" s="391"/>
      <c r="E35" s="297"/>
    </row>
    <row r="36" spans="1:5" s="386" customFormat="1" ht="11.25" customHeight="1">
      <c r="A36" s="50" t="s">
        <v>547</v>
      </c>
      <c r="B36" s="390"/>
      <c r="C36" s="391"/>
      <c r="D36" s="391"/>
      <c r="E36" s="297"/>
    </row>
    <row r="37" spans="1:5" s="386" customFormat="1" ht="11.25" customHeight="1">
      <c r="A37" s="50" t="s">
        <v>397</v>
      </c>
      <c r="B37" s="390"/>
      <c r="C37" s="391"/>
      <c r="D37" s="391"/>
      <c r="E37" s="297"/>
    </row>
    <row r="38" spans="1:5" s="386" customFormat="1" ht="11.25" customHeight="1">
      <c r="A38" s="50"/>
      <c r="B38" s="390"/>
      <c r="C38" s="391"/>
      <c r="D38" s="391"/>
      <c r="E38" s="297"/>
    </row>
    <row r="39" spans="1:5" s="199" customFormat="1" ht="12.75" customHeight="1">
      <c r="A39" s="23" t="s">
        <v>450</v>
      </c>
      <c r="B39" s="23"/>
      <c r="C39" s="23"/>
      <c r="D39" s="23"/>
      <c r="E39" s="23"/>
    </row>
    <row r="40" spans="1:5" s="383" customFormat="1" ht="11.25" customHeight="1">
      <c r="A40" s="389" t="s">
        <v>398</v>
      </c>
      <c r="B40" s="390"/>
      <c r="C40" s="391"/>
      <c r="D40" s="391"/>
      <c r="E40" s="297"/>
    </row>
    <row r="41" spans="1:5" s="383" customFormat="1" ht="11.25" customHeight="1">
      <c r="A41" s="389" t="s">
        <v>399</v>
      </c>
      <c r="B41" s="390"/>
      <c r="C41" s="391"/>
      <c r="D41" s="391"/>
      <c r="E41" s="297"/>
    </row>
    <row r="42" spans="1:5" s="383" customFormat="1" ht="11.25" customHeight="1">
      <c r="A42" s="306" t="s">
        <v>451</v>
      </c>
      <c r="B42" s="306" t="s">
        <v>452</v>
      </c>
      <c r="C42" s="306" t="s">
        <v>453</v>
      </c>
      <c r="D42" s="294" t="s">
        <v>348</v>
      </c>
      <c r="E42" s="297"/>
    </row>
    <row r="43" spans="1:5" s="383" customFormat="1" ht="11.25" customHeight="1">
      <c r="A43" s="441">
        <v>40210</v>
      </c>
      <c r="B43" s="442">
        <v>0.09</v>
      </c>
      <c r="C43" s="443">
        <v>0.75785999999999998</v>
      </c>
      <c r="D43" s="392">
        <v>17</v>
      </c>
      <c r="E43" s="297"/>
    </row>
    <row r="44" spans="1:5" s="383" customFormat="1" ht="11.25" customHeight="1">
      <c r="A44" s="444">
        <v>40179</v>
      </c>
      <c r="B44" s="442">
        <v>0.11</v>
      </c>
      <c r="C44" s="443">
        <v>0.86568999999999996</v>
      </c>
      <c r="D44" s="668"/>
      <c r="E44" s="302"/>
    </row>
    <row r="45" spans="1:5" s="383" customFormat="1" ht="11.25" customHeight="1">
      <c r="A45" s="444">
        <v>40148</v>
      </c>
      <c r="B45" s="442">
        <v>0.11</v>
      </c>
      <c r="C45" s="443">
        <v>0.71745000000000003</v>
      </c>
      <c r="D45" s="669"/>
      <c r="E45" s="302"/>
    </row>
    <row r="46" spans="1:5" s="383" customFormat="1" ht="11.25" customHeight="1">
      <c r="A46" s="444">
        <v>40118</v>
      </c>
      <c r="B46" s="442">
        <v>0.11</v>
      </c>
      <c r="C46" s="443">
        <v>0.68925999999999998</v>
      </c>
      <c r="D46" s="669"/>
      <c r="E46" s="302"/>
    </row>
    <row r="47" spans="1:5" s="383" customFormat="1" ht="11.25" customHeight="1">
      <c r="A47" s="444">
        <v>40087</v>
      </c>
      <c r="B47" s="442">
        <v>0.11</v>
      </c>
      <c r="C47" s="443">
        <v>0.65380000000000005</v>
      </c>
      <c r="D47" s="669"/>
      <c r="E47" s="302"/>
    </row>
    <row r="48" spans="1:5" s="383" customFormat="1" ht="11.25" customHeight="1">
      <c r="A48" s="444">
        <v>40057</v>
      </c>
      <c r="B48" s="442">
        <v>0.11</v>
      </c>
      <c r="C48" s="443">
        <v>0.57316999999999996</v>
      </c>
      <c r="D48" s="669"/>
      <c r="E48" s="302"/>
    </row>
    <row r="49" spans="1:5" s="383" customFormat="1" ht="11.25" customHeight="1">
      <c r="A49" s="444">
        <v>40026</v>
      </c>
      <c r="B49" s="442">
        <v>0.11</v>
      </c>
      <c r="C49" s="443">
        <v>0.69796999999999998</v>
      </c>
      <c r="D49" s="669"/>
      <c r="E49" s="302"/>
    </row>
    <row r="50" spans="1:5" s="383" customFormat="1" ht="11.25" customHeight="1">
      <c r="A50" s="444">
        <v>39995</v>
      </c>
      <c r="B50" s="442">
        <v>0.11</v>
      </c>
      <c r="C50" s="443">
        <v>0.61541000000000001</v>
      </c>
      <c r="D50" s="669"/>
      <c r="E50" s="302"/>
    </row>
    <row r="51" spans="1:5" s="383" customFormat="1" ht="11.25" customHeight="1">
      <c r="A51" s="444">
        <v>39965</v>
      </c>
      <c r="B51" s="442">
        <v>0.11</v>
      </c>
      <c r="C51" s="443">
        <v>0.56730000000000003</v>
      </c>
      <c r="D51" s="669"/>
      <c r="E51" s="302"/>
    </row>
    <row r="52" spans="1:5" s="383" customFormat="1" ht="11.25" customHeight="1">
      <c r="A52" s="444">
        <v>39934</v>
      </c>
      <c r="B52" s="442">
        <v>0.11</v>
      </c>
      <c r="C52" s="443">
        <v>0.58460000000000001</v>
      </c>
      <c r="D52" s="669"/>
      <c r="E52" s="302"/>
    </row>
    <row r="53" spans="1:5" s="383" customFormat="1" ht="11.25" customHeight="1">
      <c r="A53" s="444">
        <v>39904</v>
      </c>
      <c r="B53" s="442">
        <v>0.13</v>
      </c>
      <c r="C53" s="443">
        <v>0.6593</v>
      </c>
      <c r="D53" s="669"/>
      <c r="E53" s="302"/>
    </row>
    <row r="54" spans="1:5" s="383" customFormat="1" ht="11.25" customHeight="1">
      <c r="A54" s="444">
        <v>39873</v>
      </c>
      <c r="B54" s="442">
        <v>0.13</v>
      </c>
      <c r="C54" s="443">
        <v>0.89739999999999998</v>
      </c>
      <c r="D54" s="669"/>
      <c r="E54" s="302"/>
    </row>
    <row r="55" spans="1:5" s="383" customFormat="1" ht="11.25" customHeight="1">
      <c r="A55" s="346"/>
      <c r="B55" s="346"/>
      <c r="C55" s="346"/>
      <c r="D55" s="346"/>
      <c r="E55" s="297"/>
    </row>
    <row r="56" spans="1:5" s="199" customFormat="1" ht="12.75" customHeight="1">
      <c r="A56" s="23" t="s">
        <v>449</v>
      </c>
      <c r="B56" s="23"/>
      <c r="C56" s="23"/>
      <c r="D56" s="23"/>
      <c r="E56" s="23"/>
    </row>
    <row r="57" spans="1:5" s="383" customFormat="1" ht="10.5" customHeight="1">
      <c r="A57" s="50" t="s">
        <v>401</v>
      </c>
      <c r="B57" s="297"/>
      <c r="C57" s="297"/>
      <c r="D57" s="297"/>
      <c r="E57" s="297"/>
    </row>
    <row r="58" spans="1:5" s="383" customFormat="1" ht="10.5" customHeight="1">
      <c r="A58" s="50"/>
      <c r="B58" s="297"/>
      <c r="C58" s="297"/>
      <c r="D58" s="297"/>
      <c r="E58" s="297"/>
    </row>
    <row r="59" spans="1:5" s="383" customFormat="1" ht="10.5" customHeight="1">
      <c r="A59" s="50" t="s">
        <v>402</v>
      </c>
      <c r="B59" s="297"/>
      <c r="C59" s="50" t="s">
        <v>1326</v>
      </c>
      <c r="D59" s="297"/>
      <c r="E59" s="297"/>
    </row>
    <row r="60" spans="1:5" s="383" customFormat="1" ht="10.5" customHeight="1">
      <c r="A60" s="50" t="s">
        <v>626</v>
      </c>
      <c r="B60" s="297"/>
      <c r="C60" s="50" t="s">
        <v>520</v>
      </c>
      <c r="D60" s="297"/>
      <c r="E60" s="297"/>
    </row>
    <row r="61" spans="1:5" s="383" customFormat="1" ht="10.5" customHeight="1">
      <c r="A61" s="50" t="s">
        <v>627</v>
      </c>
      <c r="B61" s="297"/>
      <c r="C61" s="50" t="s">
        <v>1327</v>
      </c>
      <c r="D61" s="297"/>
      <c r="E61" s="297"/>
    </row>
    <row r="62" spans="1:5" s="383" customFormat="1" ht="10.5" customHeight="1">
      <c r="A62" s="50" t="s">
        <v>500</v>
      </c>
      <c r="B62" s="297"/>
      <c r="C62" s="50" t="s">
        <v>301</v>
      </c>
      <c r="D62" s="297"/>
      <c r="E62" s="297"/>
    </row>
    <row r="63" spans="1:5" s="383" customFormat="1" ht="10.5" customHeight="1">
      <c r="A63" s="50" t="s">
        <v>518</v>
      </c>
      <c r="B63" s="297"/>
      <c r="C63" s="50" t="s">
        <v>241</v>
      </c>
      <c r="D63" s="297"/>
      <c r="E63" s="297"/>
    </row>
    <row r="64" spans="1:5" s="383" customFormat="1" ht="10.5" customHeight="1">
      <c r="A64" s="50" t="s">
        <v>519</v>
      </c>
      <c r="B64" s="297"/>
      <c r="C64" s="297"/>
      <c r="D64" s="297"/>
      <c r="E64" s="297"/>
    </row>
    <row r="65" spans="1:19" s="383" customFormat="1" ht="10.5" customHeight="1">
      <c r="A65" s="297"/>
      <c r="B65" s="297"/>
      <c r="C65" s="297"/>
      <c r="D65" s="297"/>
      <c r="E65" s="297"/>
    </row>
    <row r="66" spans="1:19" s="383" customFormat="1" ht="10.5" customHeight="1">
      <c r="A66" s="50" t="s">
        <v>1777</v>
      </c>
      <c r="B66" s="390"/>
      <c r="C66" s="391"/>
      <c r="D66" s="391"/>
      <c r="E66" s="297"/>
    </row>
    <row r="67" spans="1:19" s="383" customFormat="1" ht="10.5" customHeight="1">
      <c r="A67" s="50" t="s">
        <v>1386</v>
      </c>
      <c r="B67" s="390"/>
      <c r="C67" s="391"/>
      <c r="D67" s="391"/>
      <c r="E67" s="297"/>
    </row>
    <row r="68" spans="1:19" s="9" customFormat="1" ht="10.5" customHeight="1" thickBot="1">
      <c r="A68" s="50" t="s">
        <v>1385</v>
      </c>
      <c r="B68" s="50"/>
      <c r="C68" s="50"/>
      <c r="D68" s="50"/>
      <c r="E68" s="50"/>
    </row>
    <row r="69" spans="1:19" s="383" customFormat="1" ht="10.5" customHeight="1" thickTop="1" thickBot="1">
      <c r="A69" s="414" t="s">
        <v>302</v>
      </c>
      <c r="B69" s="440" t="s">
        <v>358</v>
      </c>
      <c r="C69" s="440" t="s">
        <v>359</v>
      </c>
      <c r="D69" s="413" t="s">
        <v>360</v>
      </c>
      <c r="E69" s="297"/>
    </row>
    <row r="70" spans="1:19" s="383" customFormat="1" ht="10.5" customHeight="1" thickTop="1">
      <c r="A70" s="436" t="s">
        <v>361</v>
      </c>
      <c r="B70" s="120" t="s">
        <v>362</v>
      </c>
      <c r="C70" s="416" t="s">
        <v>553</v>
      </c>
      <c r="D70" s="416" t="s">
        <v>554</v>
      </c>
      <c r="E70" s="302"/>
    </row>
    <row r="71" spans="1:19" s="383" customFormat="1" ht="10.5" customHeight="1" thickBot="1">
      <c r="A71" s="437"/>
      <c r="B71" s="120" t="s">
        <v>1419</v>
      </c>
      <c r="C71" s="418" t="s">
        <v>1420</v>
      </c>
      <c r="D71" s="418" t="s">
        <v>1427</v>
      </c>
      <c r="E71" s="302"/>
    </row>
    <row r="72" spans="1:19" s="383" customFormat="1" ht="10.5" customHeight="1" thickTop="1">
      <c r="A72" s="438" t="s">
        <v>303</v>
      </c>
      <c r="B72" s="415">
        <v>8.98</v>
      </c>
      <c r="C72" s="415">
        <v>10.56</v>
      </c>
      <c r="D72" s="419">
        <v>10.43</v>
      </c>
      <c r="E72" s="302"/>
    </row>
    <row r="73" spans="1:19" s="383" customFormat="1" ht="10.5" customHeight="1" thickBot="1">
      <c r="A73" s="423" t="s">
        <v>304</v>
      </c>
      <c r="B73" s="419">
        <v>9.7799999999999994</v>
      </c>
      <c r="C73" s="420">
        <v>10.97</v>
      </c>
      <c r="D73" s="419">
        <v>10.84</v>
      </c>
      <c r="E73" s="302"/>
    </row>
    <row r="74" spans="1:19" s="383" customFormat="1" ht="10.5" customHeight="1" thickTop="1">
      <c r="A74" s="439" t="s">
        <v>555</v>
      </c>
      <c r="B74" s="421" t="s">
        <v>556</v>
      </c>
      <c r="C74" s="417" t="s">
        <v>557</v>
      </c>
      <c r="D74" s="421" t="s">
        <v>558</v>
      </c>
      <c r="E74" s="297"/>
    </row>
    <row r="75" spans="1:19" s="383" customFormat="1" ht="10.5" customHeight="1" thickBot="1">
      <c r="A75" s="422"/>
      <c r="B75" s="425" t="s">
        <v>1421</v>
      </c>
      <c r="C75" s="425" t="s">
        <v>1422</v>
      </c>
      <c r="D75" s="425" t="s">
        <v>1426</v>
      </c>
      <c r="E75" s="302"/>
      <c r="F75" s="323"/>
      <c r="G75" s="323"/>
      <c r="H75" s="323"/>
      <c r="I75" s="323"/>
      <c r="J75" s="323"/>
      <c r="K75" s="323"/>
      <c r="L75" s="323"/>
      <c r="M75" s="323"/>
      <c r="N75" s="323"/>
      <c r="O75" s="323"/>
      <c r="P75" s="323"/>
      <c r="Q75" s="323"/>
      <c r="R75" s="323"/>
      <c r="S75" s="323"/>
    </row>
    <row r="76" spans="1:19" s="383" customFormat="1" ht="10.5" customHeight="1" thickTop="1">
      <c r="A76" s="423" t="s">
        <v>303</v>
      </c>
      <c r="B76" s="419">
        <v>4.55</v>
      </c>
      <c r="C76" s="419">
        <v>4.79</v>
      </c>
      <c r="D76" s="419">
        <v>4.76</v>
      </c>
      <c r="E76" s="302"/>
      <c r="F76" s="323"/>
      <c r="G76" s="323"/>
      <c r="H76" s="323"/>
      <c r="I76" s="323"/>
      <c r="J76" s="323"/>
      <c r="K76" s="323"/>
      <c r="L76" s="323"/>
      <c r="M76" s="323"/>
      <c r="N76" s="323"/>
      <c r="O76" s="323"/>
      <c r="P76" s="323"/>
      <c r="Q76" s="323"/>
      <c r="R76" s="323"/>
      <c r="S76" s="323"/>
    </row>
    <row r="77" spans="1:19" s="383" customFormat="1" ht="10.5" customHeight="1" thickBot="1">
      <c r="A77" s="424" t="s">
        <v>304</v>
      </c>
      <c r="B77" s="420">
        <v>4.9000000000000004</v>
      </c>
      <c r="C77" s="420">
        <v>4.96</v>
      </c>
      <c r="D77" s="420">
        <v>4.92</v>
      </c>
      <c r="E77" s="302"/>
      <c r="F77" s="323"/>
      <c r="G77" s="323"/>
      <c r="H77" s="323"/>
      <c r="I77" s="323"/>
      <c r="J77" s="323"/>
      <c r="K77" s="323"/>
      <c r="L77" s="323"/>
      <c r="M77" s="323"/>
      <c r="N77" s="323"/>
      <c r="O77" s="323"/>
      <c r="P77" s="323"/>
      <c r="Q77" s="323"/>
      <c r="R77" s="323"/>
      <c r="S77" s="323"/>
    </row>
    <row r="78" spans="1:19" s="383" customFormat="1" ht="10.5" customHeight="1" thickTop="1">
      <c r="A78" s="422" t="s">
        <v>559</v>
      </c>
      <c r="B78" s="417" t="s">
        <v>560</v>
      </c>
      <c r="C78" s="417" t="s">
        <v>561</v>
      </c>
      <c r="D78" s="417" t="s">
        <v>454</v>
      </c>
      <c r="E78" s="302"/>
      <c r="F78" s="323"/>
      <c r="G78" s="323"/>
      <c r="H78" s="323"/>
      <c r="I78" s="323"/>
      <c r="J78" s="323"/>
      <c r="K78" s="323"/>
      <c r="L78" s="323"/>
      <c r="M78" s="323"/>
      <c r="N78" s="323"/>
      <c r="O78" s="323"/>
      <c r="P78" s="323"/>
      <c r="Q78" s="323"/>
      <c r="R78" s="323"/>
      <c r="S78" s="323"/>
    </row>
    <row r="79" spans="1:19" s="383" customFormat="1" ht="10.5" customHeight="1" thickBot="1">
      <c r="A79" s="422"/>
      <c r="B79" s="425" t="s">
        <v>1423</v>
      </c>
      <c r="C79" s="425" t="s">
        <v>1424</v>
      </c>
      <c r="D79" s="425" t="s">
        <v>1425</v>
      </c>
      <c r="E79" s="302"/>
      <c r="F79" s="323"/>
      <c r="G79" s="323"/>
      <c r="H79" s="323"/>
      <c r="I79" s="323"/>
      <c r="J79" s="323"/>
      <c r="K79" s="323"/>
      <c r="L79" s="323"/>
      <c r="M79" s="323"/>
      <c r="N79" s="323"/>
      <c r="O79" s="323"/>
      <c r="P79" s="323"/>
      <c r="Q79" s="323"/>
      <c r="R79" s="323"/>
      <c r="S79" s="323"/>
    </row>
    <row r="80" spans="1:19" s="383" customFormat="1" ht="10.5" customHeight="1" thickTop="1">
      <c r="A80" s="423" t="s">
        <v>303</v>
      </c>
      <c r="B80" s="419">
        <v>6.84</v>
      </c>
      <c r="C80" s="419">
        <v>6.81</v>
      </c>
      <c r="D80" s="419">
        <v>7.78</v>
      </c>
      <c r="E80" s="302"/>
      <c r="F80" s="323"/>
      <c r="G80" s="323"/>
      <c r="H80" s="323"/>
      <c r="I80" s="323"/>
      <c r="J80" s="323"/>
      <c r="K80" s="323"/>
      <c r="L80" s="323"/>
      <c r="M80" s="323"/>
      <c r="N80" s="323"/>
      <c r="O80" s="323"/>
      <c r="P80" s="323"/>
      <c r="Q80" s="323"/>
      <c r="R80" s="323"/>
      <c r="S80" s="323"/>
    </row>
    <row r="81" spans="1:5" s="383" customFormat="1" ht="10.5" customHeight="1" thickBot="1">
      <c r="A81" s="423" t="s">
        <v>304</v>
      </c>
      <c r="B81" s="419">
        <v>7.42</v>
      </c>
      <c r="C81" s="419">
        <v>7.39</v>
      </c>
      <c r="D81" s="420">
        <v>8.08</v>
      </c>
      <c r="E81" s="297"/>
    </row>
    <row r="82" spans="1:5" s="383" customFormat="1" ht="10.5" customHeight="1" thickTop="1">
      <c r="A82" s="439" t="s">
        <v>455</v>
      </c>
      <c r="B82" s="421" t="s">
        <v>355</v>
      </c>
      <c r="C82" s="421" t="s">
        <v>356</v>
      </c>
      <c r="D82" s="417" t="s">
        <v>357</v>
      </c>
      <c r="E82" s="297"/>
    </row>
    <row r="83" spans="1:5" s="383" customFormat="1" ht="10.5" customHeight="1" thickBot="1">
      <c r="A83" s="422"/>
      <c r="B83" s="425" t="s">
        <v>1417</v>
      </c>
      <c r="C83" s="425" t="s">
        <v>1418</v>
      </c>
      <c r="D83" s="425" t="s">
        <v>1419</v>
      </c>
      <c r="E83" s="297"/>
    </row>
    <row r="84" spans="1:5" s="383" customFormat="1" ht="10.5" customHeight="1" thickTop="1">
      <c r="A84" s="423" t="s">
        <v>303</v>
      </c>
      <c r="B84" s="419">
        <v>6.16</v>
      </c>
      <c r="C84" s="419">
        <v>7.01</v>
      </c>
      <c r="D84" s="419">
        <v>6.86</v>
      </c>
      <c r="E84" s="297"/>
    </row>
    <row r="85" spans="1:5" s="383" customFormat="1" ht="10.5" customHeight="1" thickBot="1">
      <c r="A85" s="424" t="s">
        <v>304</v>
      </c>
      <c r="B85" s="420">
        <v>6.67</v>
      </c>
      <c r="C85" s="420">
        <v>7.26</v>
      </c>
      <c r="D85" s="420">
        <v>7.11</v>
      </c>
      <c r="E85" s="297"/>
    </row>
    <row r="86" spans="1:5" s="382" customFormat="1" ht="10.5" customHeight="1" thickTop="1">
      <c r="A86" s="50" t="s">
        <v>462</v>
      </c>
      <c r="B86" s="346"/>
      <c r="C86" s="346"/>
      <c r="D86" s="346"/>
      <c r="E86" s="346"/>
    </row>
    <row r="87" spans="1:5" s="382" customFormat="1" ht="10.5" customHeight="1">
      <c r="A87" s="50"/>
      <c r="B87" s="346"/>
      <c r="C87" s="346"/>
      <c r="D87" s="346"/>
      <c r="E87" s="346"/>
    </row>
    <row r="88" spans="1:5" s="199" customFormat="1" ht="12.75" customHeight="1">
      <c r="A88" s="23" t="s">
        <v>501</v>
      </c>
      <c r="B88" s="23"/>
      <c r="C88" s="23"/>
      <c r="D88" s="23"/>
      <c r="E88" s="23"/>
    </row>
    <row r="89" spans="1:5" s="383" customFormat="1" ht="10.5" customHeight="1">
      <c r="A89" s="394" t="s">
        <v>502</v>
      </c>
      <c r="B89" s="346"/>
      <c r="C89" s="346"/>
      <c r="D89" s="346"/>
      <c r="E89" s="297"/>
    </row>
    <row r="90" spans="1:5" s="383" customFormat="1" ht="10.5" customHeight="1">
      <c r="A90" s="393" t="s">
        <v>503</v>
      </c>
      <c r="B90" s="399"/>
      <c r="C90" s="399"/>
      <c r="D90" s="399"/>
      <c r="E90" s="297"/>
    </row>
    <row r="91" spans="1:5" s="383" customFormat="1" ht="10.5" customHeight="1">
      <c r="A91" s="393" t="s">
        <v>515</v>
      </c>
      <c r="B91" s="399" t="s">
        <v>516</v>
      </c>
      <c r="C91" s="399" t="s">
        <v>517</v>
      </c>
      <c r="D91" s="399" t="s">
        <v>413</v>
      </c>
      <c r="E91" s="297"/>
    </row>
    <row r="92" spans="1:5" s="383" customFormat="1" ht="10.5" customHeight="1">
      <c r="A92" s="405" t="s">
        <v>414</v>
      </c>
      <c r="B92" s="405" t="s">
        <v>415</v>
      </c>
      <c r="C92" s="405" t="s">
        <v>416</v>
      </c>
      <c r="D92" s="405" t="s">
        <v>417</v>
      </c>
      <c r="E92" s="297"/>
    </row>
    <row r="93" spans="1:5" s="382" customFormat="1" ht="10.5" customHeight="1">
      <c r="A93" s="405" t="s">
        <v>418</v>
      </c>
      <c r="B93" s="405" t="s">
        <v>504</v>
      </c>
      <c r="C93" s="426" t="s">
        <v>419</v>
      </c>
      <c r="D93" s="426" t="s">
        <v>505</v>
      </c>
      <c r="E93" s="346"/>
    </row>
    <row r="94" spans="1:5" s="382" customFormat="1" ht="10.5" customHeight="1">
      <c r="A94" s="405" t="s">
        <v>420</v>
      </c>
      <c r="B94" s="405" t="s">
        <v>421</v>
      </c>
      <c r="C94" s="405"/>
      <c r="D94" s="405"/>
      <c r="E94" s="346"/>
    </row>
    <row r="95" spans="1:5" s="382" customFormat="1" ht="10.5" customHeight="1">
      <c r="A95" s="405" t="s">
        <v>422</v>
      </c>
      <c r="B95" s="405" t="s">
        <v>506</v>
      </c>
      <c r="C95" s="405"/>
      <c r="D95" s="405"/>
      <c r="E95" s="346"/>
    </row>
    <row r="96" spans="1:5" s="382" customFormat="1" ht="10.5" customHeight="1">
      <c r="A96" s="405" t="s">
        <v>423</v>
      </c>
      <c r="B96" s="405" t="s">
        <v>507</v>
      </c>
      <c r="C96" s="405"/>
      <c r="D96" s="405"/>
      <c r="E96" s="346"/>
    </row>
    <row r="97" spans="1:5" s="384" customFormat="1" ht="10.5" customHeight="1">
      <c r="A97" s="405" t="s">
        <v>424</v>
      </c>
      <c r="B97" s="405" t="s">
        <v>425</v>
      </c>
      <c r="C97" s="405"/>
      <c r="D97" s="405"/>
      <c r="E97" s="399"/>
    </row>
    <row r="98" spans="1:5" s="384" customFormat="1" ht="10.5" customHeight="1">
      <c r="A98" s="405" t="s">
        <v>426</v>
      </c>
      <c r="B98" s="405" t="s">
        <v>427</v>
      </c>
      <c r="C98" s="405"/>
      <c r="D98" s="405"/>
      <c r="E98" s="399"/>
    </row>
    <row r="99" spans="1:5" s="385" customFormat="1" ht="10.5" customHeight="1">
      <c r="A99" s="405" t="s">
        <v>299</v>
      </c>
      <c r="B99" s="405" t="s">
        <v>300</v>
      </c>
      <c r="C99" s="405"/>
      <c r="D99" s="405"/>
      <c r="E99" s="406"/>
    </row>
    <row r="100" spans="1:5" s="385" customFormat="1" ht="10.5" customHeight="1">
      <c r="A100" s="405" t="s">
        <v>508</v>
      </c>
      <c r="B100" s="426" t="s">
        <v>446</v>
      </c>
      <c r="C100" s="405"/>
      <c r="D100" s="405"/>
      <c r="E100" s="406"/>
    </row>
    <row r="101" spans="1:5" s="385" customFormat="1" ht="10.5" customHeight="1">
      <c r="A101" s="405" t="s">
        <v>447</v>
      </c>
      <c r="B101" s="405"/>
      <c r="C101" s="405"/>
      <c r="D101" s="405"/>
      <c r="E101" s="406"/>
    </row>
    <row r="102" spans="1:5" s="385" customFormat="1" ht="10.5" customHeight="1">
      <c r="A102" s="405" t="s">
        <v>509</v>
      </c>
      <c r="B102" s="405"/>
      <c r="C102" s="405"/>
      <c r="D102" s="405"/>
      <c r="E102" s="406"/>
    </row>
    <row r="103" spans="1:5" s="385" customFormat="1" ht="10.5" customHeight="1">
      <c r="A103" s="405" t="s">
        <v>510</v>
      </c>
      <c r="B103" s="405"/>
      <c r="C103" s="405"/>
      <c r="D103" s="405"/>
      <c r="E103" s="406"/>
    </row>
    <row r="104" spans="1:5" s="385" customFormat="1" ht="10.5" customHeight="1">
      <c r="A104" s="405" t="s">
        <v>511</v>
      </c>
      <c r="B104" s="405"/>
      <c r="C104" s="405"/>
      <c r="D104" s="405"/>
      <c r="E104" s="406"/>
    </row>
    <row r="105" spans="1:5" s="385" customFormat="1" ht="10.5" customHeight="1">
      <c r="A105" s="405" t="s">
        <v>612</v>
      </c>
      <c r="B105" s="405"/>
      <c r="C105" s="405"/>
      <c r="D105" s="405"/>
      <c r="E105" s="406"/>
    </row>
    <row r="106" spans="1:5" s="385" customFormat="1" ht="10.5" customHeight="1">
      <c r="A106" s="427" t="s">
        <v>613</v>
      </c>
      <c r="B106" s="405"/>
      <c r="C106" s="405"/>
      <c r="D106" s="405"/>
      <c r="E106" s="406"/>
    </row>
    <row r="107" spans="1:5" s="385" customFormat="1" ht="10.5" customHeight="1">
      <c r="A107" s="394"/>
      <c r="B107" s="346"/>
      <c r="C107" s="346"/>
      <c r="D107" s="346"/>
      <c r="E107" s="406"/>
    </row>
    <row r="108" spans="1:5" s="199" customFormat="1" ht="12.75" customHeight="1">
      <c r="A108" s="23" t="s">
        <v>614</v>
      </c>
      <c r="B108" s="23"/>
      <c r="C108" s="23"/>
      <c r="D108" s="23"/>
      <c r="E108" s="23"/>
    </row>
    <row r="109" spans="1:5" s="379" customFormat="1" ht="11.25" customHeight="1">
      <c r="A109" s="393" t="s">
        <v>615</v>
      </c>
      <c r="B109" s="407"/>
      <c r="C109" s="407"/>
      <c r="D109" s="407"/>
      <c r="E109" s="408"/>
    </row>
    <row r="110" spans="1:5" s="379" customFormat="1" ht="11.25" customHeight="1">
      <c r="A110" s="394" t="s">
        <v>1324</v>
      </c>
      <c r="B110" s="407" t="s">
        <v>1325</v>
      </c>
      <c r="C110" s="407"/>
      <c r="D110" s="407"/>
      <c r="E110" s="408"/>
    </row>
    <row r="111" spans="1:5" s="379" customFormat="1" ht="11.25" customHeight="1">
      <c r="A111" s="394" t="s">
        <v>616</v>
      </c>
      <c r="B111" s="407"/>
      <c r="C111" s="407"/>
      <c r="D111" s="407"/>
      <c r="E111" s="408"/>
    </row>
    <row r="112" spans="1:5" s="379" customFormat="1" ht="11.25" customHeight="1">
      <c r="A112" s="409"/>
      <c r="B112" s="407"/>
      <c r="C112" s="407"/>
      <c r="D112" s="407"/>
      <c r="E112" s="408"/>
    </row>
    <row r="113" spans="1:5" s="381" customFormat="1" ht="11.25" customHeight="1">
      <c r="A113" s="410" t="s">
        <v>410</v>
      </c>
      <c r="B113" s="411"/>
      <c r="C113" s="411"/>
      <c r="D113" s="411"/>
      <c r="E113" s="412"/>
    </row>
    <row r="114" spans="1:5" s="380" customFormat="1" ht="11.25" customHeight="1">
      <c r="A114" s="410" t="s">
        <v>514</v>
      </c>
      <c r="B114" s="411"/>
      <c r="C114" s="411"/>
      <c r="D114" s="411"/>
      <c r="E114" s="411"/>
    </row>
    <row r="115" spans="1:5" ht="11.25" customHeight="1">
      <c r="A115" s="409"/>
      <c r="B115" s="407"/>
      <c r="C115" s="407"/>
      <c r="D115" s="407"/>
      <c r="E115" s="403"/>
    </row>
    <row r="116" spans="1:5" ht="9" customHeight="1">
      <c r="A116" s="25" t="s">
        <v>383</v>
      </c>
      <c r="B116" s="407"/>
      <c r="C116" s="407"/>
      <c r="D116" s="407"/>
      <c r="E116" s="403"/>
    </row>
    <row r="117" spans="1:5" s="378" customFormat="1" ht="9" customHeight="1">
      <c r="A117" s="369" t="s">
        <v>611</v>
      </c>
      <c r="B117" s="407"/>
      <c r="C117" s="407"/>
      <c r="D117" s="407"/>
      <c r="E117" s="407"/>
    </row>
    <row r="118" spans="1:5" s="377" customFormat="1" ht="9" customHeight="1">
      <c r="A118" s="369" t="s">
        <v>1788</v>
      </c>
      <c r="B118" s="409"/>
      <c r="C118" s="409"/>
      <c r="D118" s="409"/>
      <c r="E118" s="409"/>
    </row>
    <row r="119" spans="1:5" s="377" customFormat="1" ht="9" customHeight="1">
      <c r="A119" s="369" t="s">
        <v>499</v>
      </c>
      <c r="B119" s="409"/>
      <c r="C119" s="409"/>
      <c r="D119" s="409"/>
      <c r="E119" s="409"/>
    </row>
    <row r="120" spans="1:5" s="377" customFormat="1" ht="9" customHeight="1">
      <c r="A120" s="369" t="s">
        <v>1789</v>
      </c>
      <c r="B120" s="409"/>
      <c r="C120" s="409"/>
      <c r="D120" s="409"/>
      <c r="E120" s="409"/>
    </row>
    <row r="121" spans="1:5" s="378" customFormat="1" ht="9" customHeight="1">
      <c r="A121" s="369" t="s">
        <v>1790</v>
      </c>
      <c r="B121" s="407"/>
      <c r="C121" s="407"/>
      <c r="D121" s="407"/>
      <c r="E121" s="407"/>
    </row>
    <row r="122" spans="1:5" s="378" customFormat="1" ht="9" customHeight="1">
      <c r="A122" s="369" t="s">
        <v>1815</v>
      </c>
      <c r="B122" s="407"/>
      <c r="C122" s="407"/>
      <c r="D122" s="407"/>
      <c r="E122" s="407"/>
    </row>
    <row r="123" spans="1:5" s="378" customFormat="1" ht="9" customHeight="1">
      <c r="A123" s="369" t="s">
        <v>1776</v>
      </c>
      <c r="B123" s="407"/>
      <c r="C123" s="407"/>
      <c r="D123" s="407"/>
      <c r="E123" s="407"/>
    </row>
    <row r="124" spans="1:5" s="378" customFormat="1" ht="9" customHeight="1">
      <c r="A124" s="369" t="s">
        <v>1778</v>
      </c>
      <c r="B124" s="407"/>
      <c r="C124" s="407"/>
      <c r="D124" s="407"/>
      <c r="E124" s="407"/>
    </row>
    <row r="125" spans="1:5" s="378" customFormat="1" ht="12">
      <c r="A125" s="377"/>
    </row>
    <row r="126" spans="1:5" s="378" customFormat="1">
      <c r="A126" s="376"/>
      <c r="B126" s="376"/>
      <c r="C126" s="376"/>
      <c r="D126" s="376"/>
    </row>
    <row r="127" spans="1:5" s="378" customFormat="1">
      <c r="A127" s="376"/>
      <c r="B127" s="376"/>
      <c r="C127" s="376"/>
      <c r="D127" s="376"/>
    </row>
    <row r="128" spans="1:5" s="378" customFormat="1">
      <c r="A128" s="376"/>
      <c r="B128" s="376"/>
      <c r="C128" s="376"/>
      <c r="D128" s="376"/>
    </row>
    <row r="129" spans="1:4" s="378" customFormat="1">
      <c r="A129" s="376"/>
      <c r="B129" s="376"/>
      <c r="C129" s="376"/>
      <c r="D129" s="376"/>
    </row>
    <row r="130" spans="1:4" s="378" customFormat="1">
      <c r="A130" s="376"/>
      <c r="B130" s="376"/>
      <c r="C130" s="376"/>
      <c r="D130" s="376"/>
    </row>
    <row r="131" spans="1:4" s="378" customFormat="1">
      <c r="A131" s="376"/>
      <c r="B131" s="376"/>
      <c r="C131" s="376"/>
      <c r="D131" s="376"/>
    </row>
    <row r="132" spans="1:4" s="378" customFormat="1">
      <c r="A132" s="376"/>
      <c r="B132" s="376"/>
      <c r="C132" s="376"/>
      <c r="D132" s="376"/>
    </row>
  </sheetData>
  <customSheetViews>
    <customSheetView guid="{2241D2F7-FCAB-46A4-8253-BE3553A0819D}" scale="150" topLeftCell="A107">
      <selection activeCell="A124" sqref="A124"/>
      <pageMargins left="0.75" right="0.75" top="1" bottom="1" header="0.5" footer="0.5"/>
    </customSheetView>
    <customSheetView guid="{FF019918-1126-E741-80E5-10DFF1610F9B}" scale="150" topLeftCell="A107">
      <selection activeCell="A124" sqref="A124"/>
      <pageMargins left="0.7" right="0.7" top="0.75" bottom="0.75" header="0.3" footer="0.3"/>
    </customSheetView>
    <customSheetView guid="{45C7F253-5639-4BAF-B155-10DC005D38AE}" scale="150" topLeftCell="A41">
      <selection activeCell="A124" sqref="A124"/>
      <pageMargins left="0.7" right="0.7" top="0.75" bottom="0.75" header="0.3" footer="0.3"/>
    </customSheetView>
    <customSheetView guid="{495CA096-0E26-4428-82C8-7A3D259892E5}" scale="150" topLeftCell="A107">
      <selection activeCell="A124" sqref="A124"/>
      <pageMargins left="0.75" right="0.75" top="1" bottom="1" header="0.5" footer="0.5"/>
    </customSheetView>
  </customSheetViews>
  <mergeCells count="1">
    <mergeCell ref="D44:D54"/>
  </mergeCells>
  <phoneticPr fontId="70" type="noConversion"/>
  <hyperlinks>
    <hyperlink ref="C93" r:id="rId1"/>
    <hyperlink ref="D93" r:id="rId2"/>
    <hyperlink ref="B100" r:id="rId3"/>
    <hyperlink ref="A106" r:id="rId4"/>
  </hyperlinks>
  <pageMargins left="0.75" right="0.75" top="1" bottom="1" header="0.5" footer="0.5"/>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opLeftCell="A23" zoomScale="150" workbookViewId="0"/>
  </sheetViews>
  <sheetFormatPr defaultColWidth="8.85546875" defaultRowHeight="15"/>
  <cols>
    <col min="1" max="1" width="62.42578125" style="14" customWidth="1"/>
    <col min="2" max="2" width="42.42578125" style="14" customWidth="1"/>
    <col min="3" max="3" width="21.42578125" style="14" customWidth="1"/>
    <col min="4" max="4" width="12.42578125" style="14" customWidth="1"/>
    <col min="5" max="16384" width="8.85546875" style="14"/>
  </cols>
  <sheetData>
    <row r="1" spans="1:4" ht="12.75" customHeight="1">
      <c r="A1" s="24" t="s">
        <v>310</v>
      </c>
      <c r="B1" s="46"/>
      <c r="C1" s="46"/>
      <c r="D1" s="46"/>
    </row>
    <row r="2" spans="1:4" ht="11.25" customHeight="1">
      <c r="A2" s="24"/>
      <c r="B2" s="46"/>
      <c r="C2" s="46"/>
      <c r="D2" s="46"/>
    </row>
    <row r="3" spans="1:4" s="199" customFormat="1" ht="12.75" customHeight="1">
      <c r="A3" s="23" t="s">
        <v>264</v>
      </c>
      <c r="B3" s="23"/>
      <c r="C3" s="23"/>
      <c r="D3" s="23"/>
    </row>
    <row r="4" spans="1:4" s="91" customFormat="1" ht="11.25" customHeight="1">
      <c r="A4" s="19" t="s">
        <v>265</v>
      </c>
      <c r="B4" s="19"/>
      <c r="C4" s="19"/>
      <c r="D4" s="19"/>
    </row>
    <row r="5" spans="1:4" s="91" customFormat="1" ht="11.25" customHeight="1">
      <c r="A5" s="19" t="s">
        <v>266</v>
      </c>
      <c r="B5" s="19" t="s">
        <v>267</v>
      </c>
      <c r="C5" s="19"/>
      <c r="D5" s="19"/>
    </row>
    <row r="6" spans="1:4" s="91" customFormat="1" ht="11.25" customHeight="1">
      <c r="A6" s="19" t="s">
        <v>268</v>
      </c>
      <c r="B6" s="19" t="s">
        <v>267</v>
      </c>
      <c r="C6" s="19"/>
      <c r="D6" s="19"/>
    </row>
    <row r="7" spans="1:4" s="91" customFormat="1" ht="11.25" customHeight="1">
      <c r="A7" s="19" t="s">
        <v>269</v>
      </c>
      <c r="B7" s="19" t="s">
        <v>267</v>
      </c>
      <c r="C7" s="19"/>
      <c r="D7" s="19"/>
    </row>
    <row r="8" spans="1:4" s="91" customFormat="1" ht="11.25" customHeight="1">
      <c r="A8" s="19" t="s">
        <v>270</v>
      </c>
      <c r="B8" s="19" t="s">
        <v>267</v>
      </c>
      <c r="C8" s="19"/>
      <c r="D8" s="19"/>
    </row>
    <row r="9" spans="1:4" s="91" customFormat="1" ht="11.25" customHeight="1">
      <c r="A9" s="19" t="s">
        <v>271</v>
      </c>
      <c r="B9" s="19" t="s">
        <v>267</v>
      </c>
      <c r="C9" s="19"/>
      <c r="D9" s="19"/>
    </row>
    <row r="10" spans="1:4" s="91" customFormat="1" ht="11.25" customHeight="1">
      <c r="A10" s="19" t="s">
        <v>272</v>
      </c>
      <c r="B10" s="19" t="s">
        <v>267</v>
      </c>
      <c r="C10" s="19"/>
      <c r="D10" s="19"/>
    </row>
    <row r="11" spans="1:4" s="91" customFormat="1" ht="11.25" customHeight="1">
      <c r="A11" s="19" t="s">
        <v>273</v>
      </c>
      <c r="B11" s="19" t="s">
        <v>274</v>
      </c>
      <c r="C11" s="19"/>
      <c r="D11" s="19"/>
    </row>
    <row r="12" spans="1:4" ht="11.25" customHeight="1">
      <c r="A12" s="19"/>
      <c r="B12" s="19"/>
      <c r="C12" s="19"/>
      <c r="D12" s="19"/>
    </row>
    <row r="13" spans="1:4" s="199" customFormat="1" ht="12.75" customHeight="1">
      <c r="A13" s="23" t="s">
        <v>393</v>
      </c>
      <c r="B13" s="23"/>
      <c r="C13" s="23"/>
      <c r="D13" s="23"/>
    </row>
    <row r="14" spans="1:4" s="91" customFormat="1" ht="11.25" customHeight="1">
      <c r="A14" s="19" t="s">
        <v>395</v>
      </c>
      <c r="B14" s="19" t="s">
        <v>396</v>
      </c>
      <c r="C14" s="19"/>
      <c r="D14" s="19"/>
    </row>
    <row r="15" spans="1:4" s="91" customFormat="1" ht="11.25" customHeight="1">
      <c r="A15" s="19" t="s">
        <v>394</v>
      </c>
      <c r="B15" s="19"/>
      <c r="C15" s="19"/>
      <c r="D15" s="19"/>
    </row>
    <row r="16" spans="1:4" s="91" customFormat="1" ht="11.25" customHeight="1">
      <c r="A16" s="19" t="s">
        <v>116</v>
      </c>
      <c r="B16" s="19" t="s">
        <v>3</v>
      </c>
      <c r="C16" s="19"/>
      <c r="D16" s="19"/>
    </row>
    <row r="17" spans="1:4" s="91" customFormat="1" ht="11.25" customHeight="1">
      <c r="A17" s="19" t="s">
        <v>4</v>
      </c>
      <c r="B17" s="19" t="s">
        <v>120</v>
      </c>
      <c r="C17" s="19"/>
      <c r="D17" s="19"/>
    </row>
    <row r="18" spans="1:4" s="91" customFormat="1" ht="11.25" customHeight="1">
      <c r="A18" s="19" t="s">
        <v>121</v>
      </c>
      <c r="B18" s="19" t="s">
        <v>7</v>
      </c>
      <c r="C18" s="19"/>
      <c r="D18" s="19"/>
    </row>
    <row r="19" spans="1:4" s="91" customFormat="1" ht="11.25" customHeight="1">
      <c r="A19" s="19" t="s">
        <v>278</v>
      </c>
      <c r="B19" s="19" t="s">
        <v>279</v>
      </c>
      <c r="C19" s="19"/>
      <c r="D19" s="19"/>
    </row>
    <row r="20" spans="1:4" s="91" customFormat="1" ht="11.25" customHeight="1">
      <c r="A20" s="19" t="s">
        <v>280</v>
      </c>
      <c r="B20" s="19" t="s">
        <v>281</v>
      </c>
      <c r="C20" s="19"/>
      <c r="D20" s="19"/>
    </row>
    <row r="21" spans="1:4" s="91" customFormat="1" ht="11.25" customHeight="1">
      <c r="A21" s="19" t="s">
        <v>282</v>
      </c>
      <c r="B21" s="19" t="s">
        <v>283</v>
      </c>
      <c r="C21" s="19"/>
      <c r="D21" s="19"/>
    </row>
    <row r="22" spans="1:4" s="91" customFormat="1" ht="11.25" customHeight="1">
      <c r="A22" s="19"/>
      <c r="B22" s="19"/>
      <c r="C22" s="19"/>
      <c r="D22" s="19"/>
    </row>
    <row r="23" spans="1:4" s="199" customFormat="1" ht="12.75" customHeight="1">
      <c r="A23" s="23" t="s">
        <v>284</v>
      </c>
      <c r="B23" s="23"/>
      <c r="C23" s="23"/>
      <c r="D23" s="23"/>
    </row>
    <row r="24" spans="1:4" s="91" customFormat="1" ht="11.25" customHeight="1">
      <c r="A24" s="208" t="s">
        <v>286</v>
      </c>
      <c r="B24" s="208" t="s">
        <v>172</v>
      </c>
      <c r="C24" s="19"/>
      <c r="D24" s="19"/>
    </row>
    <row r="25" spans="1:4" s="91" customFormat="1" ht="11.25" customHeight="1">
      <c r="A25" s="19" t="s">
        <v>173</v>
      </c>
      <c r="B25" s="19" t="s">
        <v>294</v>
      </c>
      <c r="C25" s="19"/>
      <c r="D25" s="19"/>
    </row>
    <row r="26" spans="1:4" s="91" customFormat="1" ht="11.25" customHeight="1">
      <c r="A26" s="19" t="s">
        <v>295</v>
      </c>
      <c r="B26" s="19" t="s">
        <v>296</v>
      </c>
      <c r="C26" s="19"/>
      <c r="D26" s="19"/>
    </row>
    <row r="27" spans="1:4" s="91" customFormat="1" ht="11.25" customHeight="1">
      <c r="A27" s="19" t="s">
        <v>285</v>
      </c>
      <c r="B27" s="19"/>
      <c r="C27" s="19"/>
      <c r="D27" s="19"/>
    </row>
    <row r="28" spans="1:4" s="91" customFormat="1" ht="11.25" customHeight="1">
      <c r="A28" s="19"/>
      <c r="B28" s="19"/>
      <c r="C28" s="19"/>
      <c r="D28" s="19"/>
    </row>
    <row r="29" spans="1:4" s="199" customFormat="1" ht="12.75" customHeight="1">
      <c r="A29" s="23" t="s">
        <v>297</v>
      </c>
      <c r="B29" s="23"/>
      <c r="C29" s="23"/>
      <c r="D29" s="23"/>
    </row>
    <row r="30" spans="1:4" s="91" customFormat="1" ht="11.25" customHeight="1">
      <c r="A30" s="19" t="s">
        <v>178</v>
      </c>
      <c r="B30" s="19"/>
      <c r="C30" s="19"/>
      <c r="D30" s="19"/>
    </row>
    <row r="31" spans="1:4" s="91" customFormat="1" ht="11.25" customHeight="1">
      <c r="A31" s="19" t="s">
        <v>179</v>
      </c>
      <c r="B31" s="19"/>
      <c r="C31" s="19"/>
      <c r="D31" s="19"/>
    </row>
    <row r="32" spans="1:4" ht="11.25" customHeight="1">
      <c r="A32" s="19"/>
      <c r="B32" s="19"/>
      <c r="C32" s="19"/>
      <c r="D32" s="19"/>
    </row>
    <row r="33" spans="1:4" s="199" customFormat="1" ht="12.75" customHeight="1">
      <c r="A33" s="23" t="s">
        <v>180</v>
      </c>
      <c r="B33" s="23"/>
      <c r="C33" s="23"/>
      <c r="D33" s="23"/>
    </row>
    <row r="34" spans="1:4" s="91" customFormat="1" ht="11.25" customHeight="1">
      <c r="A34" s="19" t="s">
        <v>183</v>
      </c>
      <c r="B34" s="19" t="s">
        <v>181</v>
      </c>
      <c r="C34" s="19" t="s">
        <v>182</v>
      </c>
      <c r="D34" s="19" t="s">
        <v>313</v>
      </c>
    </row>
    <row r="35" spans="1:4" ht="11.25" customHeight="1">
      <c r="A35" s="19"/>
      <c r="B35" s="19"/>
      <c r="C35" s="19"/>
      <c r="D35" s="19"/>
    </row>
    <row r="36" spans="1:4" s="381" customFormat="1" ht="11.25" customHeight="1">
      <c r="A36" s="410" t="s">
        <v>806</v>
      </c>
      <c r="B36" s="411"/>
      <c r="C36" s="411"/>
      <c r="D36" s="411"/>
    </row>
    <row r="37" spans="1:4" s="380" customFormat="1" ht="11.25" customHeight="1">
      <c r="A37" s="410"/>
      <c r="B37" s="411"/>
      <c r="C37" s="411"/>
      <c r="D37" s="411"/>
    </row>
  </sheetData>
  <customSheetViews>
    <customSheetView guid="{2241D2F7-FCAB-46A4-8253-BE3553A0819D}" scale="150" topLeftCell="A23">
      <pageMargins left="0.75" right="0.75" top="1" bottom="1" header="0.5" footer="0.5"/>
    </customSheetView>
    <customSheetView guid="{FF019918-1126-E741-80E5-10DFF1610F9B}" scale="150" topLeftCell="A23">
      <pageMargins left="0.7" right="0.7" top="0.75" bottom="0.75" header="0.3" footer="0.3"/>
    </customSheetView>
    <customSheetView guid="{45C7F253-5639-4BAF-B155-10DC005D38AE}" scale="150">
      <pageMargins left="0.7" right="0.7" top="0.75" bottom="0.75" header="0.3" footer="0.3"/>
    </customSheetView>
    <customSheetView guid="{495CA096-0E26-4428-82C8-7A3D259892E5}" scale="150" topLeftCell="A23">
      <pageMargins left="0.75" right="0.75" top="1" bottom="1" header="0.5" footer="0.5"/>
    </customSheetView>
  </customSheetView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zoomScale="150" workbookViewId="0">
      <selection activeCell="A61" sqref="A61"/>
    </sheetView>
  </sheetViews>
  <sheetFormatPr defaultColWidth="8.85546875" defaultRowHeight="15"/>
  <cols>
    <col min="1" max="3" width="29.7109375" style="341" customWidth="1"/>
    <col min="4" max="16384" width="8.85546875" style="341"/>
  </cols>
  <sheetData>
    <row r="1" spans="1:4" ht="12.75" customHeight="1">
      <c r="A1" s="402" t="s">
        <v>311</v>
      </c>
      <c r="B1" s="345"/>
      <c r="C1" s="345"/>
    </row>
    <row r="2" spans="1:4" ht="11.25" customHeight="1">
      <c r="A2" s="402"/>
      <c r="B2" s="345"/>
      <c r="C2" s="345"/>
    </row>
    <row r="3" spans="1:4" s="199" customFormat="1" ht="12.75" customHeight="1">
      <c r="A3" s="445" t="s">
        <v>317</v>
      </c>
      <c r="B3" s="23"/>
      <c r="C3" s="23"/>
      <c r="D3" s="575"/>
    </row>
    <row r="4" spans="1:4" s="382" customFormat="1" ht="11.1" customHeight="1">
      <c r="A4" s="455" t="s">
        <v>211</v>
      </c>
      <c r="B4" s="456" t="s">
        <v>212</v>
      </c>
      <c r="C4" s="671"/>
    </row>
    <row r="5" spans="1:4" s="382" customFormat="1" ht="11.1" customHeight="1">
      <c r="A5" s="456" t="s">
        <v>213</v>
      </c>
      <c r="B5" s="457">
        <v>8</v>
      </c>
      <c r="C5" s="671"/>
    </row>
    <row r="6" spans="1:4" s="382" customFormat="1" ht="11.1" customHeight="1">
      <c r="A6" s="458" t="s">
        <v>329</v>
      </c>
      <c r="B6" s="457"/>
      <c r="C6" s="671"/>
    </row>
    <row r="7" spans="1:4" s="382" customFormat="1" ht="11.1" customHeight="1">
      <c r="A7" s="454" t="s">
        <v>330</v>
      </c>
      <c r="B7" s="454" t="s">
        <v>331</v>
      </c>
      <c r="C7" s="671"/>
    </row>
    <row r="8" spans="1:4" s="382" customFormat="1" ht="11.1" customHeight="1">
      <c r="A8" s="454" t="s">
        <v>332</v>
      </c>
      <c r="B8" s="454" t="s">
        <v>333</v>
      </c>
      <c r="C8" s="671"/>
    </row>
    <row r="9" spans="1:4" s="382" customFormat="1" ht="11.1" customHeight="1">
      <c r="A9" s="454" t="s">
        <v>334</v>
      </c>
      <c r="B9" s="454" t="s">
        <v>335</v>
      </c>
      <c r="C9" s="671"/>
    </row>
    <row r="10" spans="1:4" s="382" customFormat="1" ht="11.1" customHeight="1">
      <c r="A10" s="458" t="s">
        <v>215</v>
      </c>
      <c r="B10" s="454" t="s">
        <v>216</v>
      </c>
      <c r="C10" s="671"/>
    </row>
    <row r="11" spans="1:4" s="382" customFormat="1" ht="11.25">
      <c r="A11" s="447"/>
      <c r="B11" s="447"/>
      <c r="C11" s="447"/>
    </row>
    <row r="12" spans="1:4" s="199" customFormat="1" ht="12.75" customHeight="1">
      <c r="A12" s="445" t="s">
        <v>319</v>
      </c>
      <c r="B12" s="23"/>
      <c r="C12" s="23"/>
      <c r="D12" s="575"/>
    </row>
    <row r="13" spans="1:4" s="383" customFormat="1" ht="11.1" customHeight="1">
      <c r="A13" s="119" t="s">
        <v>211</v>
      </c>
      <c r="B13" s="119" t="s">
        <v>217</v>
      </c>
      <c r="C13" s="659"/>
    </row>
    <row r="14" spans="1:4" s="383" customFormat="1" ht="11.1" customHeight="1">
      <c r="A14" s="119" t="s">
        <v>213</v>
      </c>
      <c r="B14" s="446">
        <v>16</v>
      </c>
      <c r="C14" s="659"/>
    </row>
    <row r="15" spans="1:4" s="383" customFormat="1" ht="11.1" customHeight="1">
      <c r="A15" s="311" t="s">
        <v>218</v>
      </c>
      <c r="B15" s="311" t="s">
        <v>219</v>
      </c>
      <c r="C15" s="659"/>
    </row>
    <row r="16" spans="1:4" s="383" customFormat="1" ht="11.1" customHeight="1">
      <c r="A16" s="313" t="s">
        <v>220</v>
      </c>
      <c r="B16" s="311" t="s">
        <v>216</v>
      </c>
      <c r="C16" s="659"/>
    </row>
    <row r="17" spans="1:4" s="382" customFormat="1" ht="11.25">
      <c r="A17" s="447"/>
      <c r="B17" s="447"/>
      <c r="C17" s="447"/>
    </row>
    <row r="18" spans="1:4" s="199" customFormat="1" ht="12.75" customHeight="1">
      <c r="A18" s="445" t="s">
        <v>318</v>
      </c>
      <c r="B18" s="23"/>
      <c r="C18" s="23"/>
      <c r="D18" s="575"/>
    </row>
    <row r="19" spans="1:4" s="383" customFormat="1" ht="11.1" customHeight="1">
      <c r="A19" s="119" t="s">
        <v>211</v>
      </c>
      <c r="B19" s="119" t="s">
        <v>221</v>
      </c>
      <c r="C19" s="659"/>
    </row>
    <row r="20" spans="1:4" s="383" customFormat="1" ht="11.1" customHeight="1">
      <c r="A20" s="119" t="s">
        <v>213</v>
      </c>
      <c r="B20" s="446">
        <v>49</v>
      </c>
      <c r="C20" s="659"/>
    </row>
    <row r="21" spans="1:4" s="383" customFormat="1" ht="11.1" customHeight="1">
      <c r="A21" s="120"/>
      <c r="B21" s="450"/>
      <c r="C21" s="319"/>
    </row>
    <row r="22" spans="1:4" s="383" customFormat="1" ht="11.1" customHeight="1">
      <c r="A22" s="673" t="s">
        <v>1429</v>
      </c>
      <c r="B22" s="673"/>
      <c r="C22" s="673"/>
    </row>
    <row r="23" spans="1:4" s="382" customFormat="1" ht="11.25">
      <c r="A23" s="673"/>
      <c r="B23" s="673"/>
      <c r="C23" s="673"/>
    </row>
    <row r="24" spans="1:4" s="382" customFormat="1" ht="11.25">
      <c r="A24" s="447"/>
      <c r="B24" s="447"/>
      <c r="C24" s="447"/>
    </row>
    <row r="25" spans="1:4" s="383" customFormat="1" ht="11.1" customHeight="1">
      <c r="A25" s="326" t="s">
        <v>222</v>
      </c>
      <c r="B25" s="319"/>
      <c r="C25" s="302"/>
    </row>
    <row r="26" spans="1:4" s="383" customFormat="1" ht="11.1" customHeight="1">
      <c r="A26" s="119" t="s">
        <v>330</v>
      </c>
      <c r="B26" s="119" t="s">
        <v>223</v>
      </c>
      <c r="C26" s="302"/>
    </row>
    <row r="27" spans="1:4" s="383" customFormat="1" ht="11.1" customHeight="1">
      <c r="A27" s="119" t="s">
        <v>332</v>
      </c>
      <c r="B27" s="119" t="s">
        <v>224</v>
      </c>
      <c r="C27" s="302"/>
    </row>
    <row r="28" spans="1:4" s="383" customFormat="1" ht="11.1" customHeight="1">
      <c r="A28" s="119" t="s">
        <v>225</v>
      </c>
      <c r="B28" s="448">
        <v>2014</v>
      </c>
      <c r="C28" s="302"/>
    </row>
    <row r="29" spans="1:4" s="383" customFormat="1" ht="11.1" customHeight="1">
      <c r="A29" s="311" t="s">
        <v>226</v>
      </c>
      <c r="B29" s="576" t="s">
        <v>153</v>
      </c>
      <c r="C29" s="302"/>
    </row>
    <row r="30" spans="1:4" s="383" customFormat="1" ht="11.1" customHeight="1">
      <c r="A30" s="311" t="s">
        <v>334</v>
      </c>
      <c r="B30" s="563" t="s">
        <v>154</v>
      </c>
      <c r="C30" s="302"/>
    </row>
    <row r="31" spans="1:4" s="383" customFormat="1" ht="11.1" customHeight="1">
      <c r="A31" s="672"/>
      <c r="B31" s="672"/>
      <c r="C31" s="302"/>
    </row>
    <row r="32" spans="1:4" s="383" customFormat="1" ht="11.1" customHeight="1">
      <c r="A32" s="449" t="s">
        <v>83</v>
      </c>
      <c r="B32" s="672"/>
      <c r="C32" s="302"/>
    </row>
    <row r="33" spans="1:4" s="383" customFormat="1" ht="11.1" customHeight="1">
      <c r="A33" s="311" t="s">
        <v>84</v>
      </c>
      <c r="B33" s="672"/>
      <c r="C33" s="302"/>
    </row>
    <row r="34" spans="1:4" s="383" customFormat="1" ht="11.1" customHeight="1">
      <c r="A34" s="311" t="s">
        <v>85</v>
      </c>
      <c r="B34" s="672"/>
      <c r="C34" s="302"/>
    </row>
    <row r="35" spans="1:4" s="383" customFormat="1" ht="11.1" customHeight="1">
      <c r="A35" s="311" t="s">
        <v>86</v>
      </c>
      <c r="B35" s="672"/>
      <c r="C35" s="302"/>
    </row>
    <row r="36" spans="1:4" s="383" customFormat="1" ht="11.1" customHeight="1">
      <c r="A36" s="311" t="s">
        <v>314</v>
      </c>
      <c r="B36" s="672"/>
      <c r="C36" s="302"/>
    </row>
    <row r="37" spans="1:4" s="383" customFormat="1" ht="11.1" customHeight="1">
      <c r="A37" s="311" t="s">
        <v>87</v>
      </c>
      <c r="B37" s="672"/>
      <c r="C37" s="302"/>
    </row>
    <row r="38" spans="1:4" s="383" customFormat="1" ht="11.1" customHeight="1">
      <c r="A38" s="311" t="s">
        <v>316</v>
      </c>
      <c r="B38" s="672"/>
      <c r="C38" s="302"/>
    </row>
    <row r="39" spans="1:4" s="383" customFormat="1" ht="11.1" customHeight="1">
      <c r="A39" s="311" t="s">
        <v>315</v>
      </c>
      <c r="B39" s="672"/>
      <c r="C39" s="302"/>
    </row>
    <row r="40" spans="1:4" s="383" customFormat="1" ht="11.1" customHeight="1">
      <c r="A40" s="311" t="s">
        <v>88</v>
      </c>
      <c r="B40" s="672"/>
      <c r="C40" s="302"/>
    </row>
    <row r="41" spans="1:4" s="382" customFormat="1" ht="11.25">
      <c r="A41" s="447"/>
      <c r="B41" s="447"/>
      <c r="C41" s="447"/>
    </row>
    <row r="42" spans="1:4" s="199" customFormat="1" ht="12.75" customHeight="1">
      <c r="A42" s="112" t="s">
        <v>1428</v>
      </c>
      <c r="B42" s="23"/>
      <c r="C42" s="23"/>
      <c r="D42" s="575"/>
    </row>
    <row r="43" spans="1:4" s="383" customFormat="1" ht="11.1" customHeight="1">
      <c r="A43" s="325" t="s">
        <v>89</v>
      </c>
      <c r="B43" s="659"/>
      <c r="C43" s="659"/>
    </row>
    <row r="44" spans="1:4" s="383" customFormat="1" ht="11.1" customHeight="1">
      <c r="A44" s="119" t="s">
        <v>330</v>
      </c>
      <c r="B44" s="119" t="s">
        <v>90</v>
      </c>
      <c r="C44" s="659"/>
    </row>
    <row r="45" spans="1:4" s="383" customFormat="1" ht="11.1" customHeight="1">
      <c r="A45" s="119" t="s">
        <v>332</v>
      </c>
      <c r="B45" s="119" t="s">
        <v>91</v>
      </c>
      <c r="C45" s="659"/>
    </row>
    <row r="46" spans="1:4" s="383" customFormat="1" ht="11.1" customHeight="1">
      <c r="A46" s="119" t="s">
        <v>225</v>
      </c>
      <c r="B46" s="524">
        <v>2016</v>
      </c>
      <c r="C46" s="659"/>
    </row>
    <row r="47" spans="1:4" s="383" customFormat="1" ht="11.1" customHeight="1">
      <c r="A47" s="311" t="s">
        <v>334</v>
      </c>
      <c r="B47" s="563" t="s">
        <v>155</v>
      </c>
      <c r="C47" s="659"/>
    </row>
    <row r="48" spans="1:4" s="382" customFormat="1" ht="11.25">
      <c r="A48" s="447"/>
      <c r="B48" s="447"/>
      <c r="C48" s="447"/>
    </row>
    <row r="49" spans="1:3" s="383" customFormat="1" ht="11.1" customHeight="1">
      <c r="A49" s="325" t="s">
        <v>92</v>
      </c>
      <c r="B49" s="659"/>
      <c r="C49" s="659"/>
    </row>
    <row r="50" spans="1:3" s="383" customFormat="1" ht="11.1" customHeight="1">
      <c r="A50" s="119" t="s">
        <v>330</v>
      </c>
      <c r="B50" s="119" t="s">
        <v>93</v>
      </c>
      <c r="C50" s="119" t="s">
        <v>94</v>
      </c>
    </row>
    <row r="51" spans="1:3" s="383" customFormat="1" ht="11.1" customHeight="1">
      <c r="A51" s="119" t="s">
        <v>332</v>
      </c>
      <c r="B51" s="119" t="s">
        <v>95</v>
      </c>
      <c r="C51" s="119" t="s">
        <v>96</v>
      </c>
    </row>
    <row r="52" spans="1:3" s="383" customFormat="1" ht="11.1" customHeight="1">
      <c r="A52" s="119" t="s">
        <v>225</v>
      </c>
      <c r="B52" s="448">
        <v>2014</v>
      </c>
      <c r="C52" s="448">
        <v>2012</v>
      </c>
    </row>
    <row r="53" spans="1:3" s="383" customFormat="1" ht="11.1" customHeight="1">
      <c r="A53" s="311" t="s">
        <v>334</v>
      </c>
      <c r="B53" s="311" t="s">
        <v>97</v>
      </c>
      <c r="C53" s="311" t="s">
        <v>98</v>
      </c>
    </row>
    <row r="54" spans="1:3" ht="11.25" customHeight="1">
      <c r="A54" s="345"/>
      <c r="B54" s="345"/>
      <c r="C54" s="345"/>
    </row>
    <row r="55" spans="1:3" ht="11.25" customHeight="1">
      <c r="A55" s="670" t="s">
        <v>806</v>
      </c>
      <c r="B55" s="670"/>
      <c r="C55" s="670"/>
    </row>
    <row r="56" spans="1:3" ht="11.25" customHeight="1">
      <c r="A56" s="670"/>
      <c r="B56" s="670"/>
      <c r="C56" s="670"/>
    </row>
    <row r="57" spans="1:3" ht="11.25" customHeight="1">
      <c r="A57" s="345"/>
      <c r="B57" s="345"/>
      <c r="C57" s="345"/>
    </row>
    <row r="58" spans="1:3" ht="9" customHeight="1">
      <c r="A58" s="370" t="s">
        <v>383</v>
      </c>
      <c r="B58" s="345"/>
      <c r="C58" s="345"/>
    </row>
    <row r="59" spans="1:3" ht="9" customHeight="1">
      <c r="A59" s="369" t="s">
        <v>1779</v>
      </c>
      <c r="B59" s="345"/>
      <c r="C59" s="345"/>
    </row>
    <row r="60" spans="1:3" ht="9" customHeight="1">
      <c r="A60" s="369" t="s">
        <v>1786</v>
      </c>
      <c r="B60" s="345"/>
      <c r="C60" s="345"/>
    </row>
    <row r="61" spans="1:3" ht="9" customHeight="1">
      <c r="A61" s="369" t="s">
        <v>1799</v>
      </c>
      <c r="B61" s="345"/>
      <c r="C61" s="345"/>
    </row>
  </sheetData>
  <customSheetViews>
    <customSheetView guid="{2241D2F7-FCAB-46A4-8253-BE3553A0819D}" scale="150">
      <selection activeCell="A61" sqref="A61"/>
      <pageMargins left="0.75" right="0.75" top="1" bottom="1" header="0.5" footer="0.5"/>
    </customSheetView>
    <customSheetView guid="{FF019918-1126-E741-80E5-10DFF1610F9B}" scale="150">
      <selection activeCell="A61" sqref="A61"/>
      <pageMargins left="0.7" right="0.7" top="0.75" bottom="0.75" header="0.3" footer="0.3"/>
    </customSheetView>
    <customSheetView guid="{45C7F253-5639-4BAF-B155-10DC005D38AE}" scale="150">
      <selection activeCell="A61" sqref="A61"/>
      <pageMargins left="0.7" right="0.7" top="0.75" bottom="0.75" header="0.3" footer="0.3"/>
    </customSheetView>
    <customSheetView guid="{495CA096-0E26-4428-82C8-7A3D259892E5}" scale="150">
      <selection activeCell="A61" sqref="A61"/>
      <pageMargins left="0.75" right="0.75" top="1" bottom="1" header="0.5" footer="0.5"/>
    </customSheetView>
  </customSheetViews>
  <mergeCells count="10">
    <mergeCell ref="A55:C56"/>
    <mergeCell ref="B49:C49"/>
    <mergeCell ref="C4:C10"/>
    <mergeCell ref="C13:C16"/>
    <mergeCell ref="C19:C20"/>
    <mergeCell ref="A31:B31"/>
    <mergeCell ref="B32:B40"/>
    <mergeCell ref="B43:C43"/>
    <mergeCell ref="C44:C47"/>
    <mergeCell ref="A22:C23"/>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zoomScale="125" workbookViewId="0">
      <selection activeCell="J14" sqref="J13:J14"/>
    </sheetView>
  </sheetViews>
  <sheetFormatPr defaultColWidth="8.85546875" defaultRowHeight="11.25"/>
  <cols>
    <col min="1" max="1" width="24.42578125" style="6" customWidth="1"/>
    <col min="2" max="5" width="10.42578125" style="6" customWidth="1"/>
    <col min="6" max="7" width="11.42578125" style="6" customWidth="1"/>
    <col min="8" max="16384" width="8.85546875" style="6"/>
  </cols>
  <sheetData>
    <row r="1" spans="1:11" ht="12.75" customHeight="1">
      <c r="A1" s="24" t="s">
        <v>438</v>
      </c>
      <c r="B1" s="19"/>
      <c r="C1" s="19"/>
      <c r="D1" s="19"/>
      <c r="E1" s="19"/>
      <c r="F1" s="19"/>
      <c r="G1" s="19"/>
    </row>
    <row r="2" spans="1:11">
      <c r="A2" s="20" t="s">
        <v>436</v>
      </c>
      <c r="B2" s="19"/>
      <c r="C2" s="19"/>
      <c r="D2" s="19"/>
      <c r="E2" s="19"/>
      <c r="F2" s="19"/>
      <c r="G2" s="19"/>
    </row>
    <row r="3" spans="1:11" ht="12.75" customHeight="1">
      <c r="A3" s="23" t="s">
        <v>674</v>
      </c>
      <c r="B3" s="7"/>
      <c r="C3" s="7"/>
      <c r="D3" s="7"/>
      <c r="E3" s="7"/>
      <c r="F3" s="7"/>
      <c r="G3" s="7"/>
    </row>
    <row r="4" spans="1:11">
      <c r="A4" s="31"/>
      <c r="B4" s="32">
        <v>1990</v>
      </c>
      <c r="C4" s="32">
        <v>2000</v>
      </c>
      <c r="D4" s="32">
        <v>2008</v>
      </c>
      <c r="E4" s="32">
        <v>2009</v>
      </c>
      <c r="F4" s="32" t="s">
        <v>675</v>
      </c>
      <c r="G4" s="597" t="s">
        <v>1818</v>
      </c>
    </row>
    <row r="5" spans="1:11">
      <c r="A5" s="31" t="s">
        <v>676</v>
      </c>
      <c r="B5" s="75">
        <v>229091</v>
      </c>
      <c r="C5" s="75">
        <v>266787</v>
      </c>
      <c r="D5" s="75">
        <v>295486</v>
      </c>
      <c r="E5" s="75">
        <v>298012</v>
      </c>
      <c r="F5" s="76">
        <f>(C5-B5)/B5</f>
        <v>0.16454596645001332</v>
      </c>
      <c r="G5" s="76">
        <f>(E5-C5)/C5</f>
        <v>0.11704093527795582</v>
      </c>
      <c r="H5" s="541"/>
    </row>
    <row r="6" spans="1:11">
      <c r="A6" s="31" t="s">
        <v>677</v>
      </c>
      <c r="B6" s="75">
        <v>191972</v>
      </c>
      <c r="C6" s="75">
        <v>225581</v>
      </c>
      <c r="D6" s="75">
        <v>250939</v>
      </c>
      <c r="E6" s="77">
        <v>254001</v>
      </c>
      <c r="F6" s="76">
        <f t="shared" ref="F6" si="0">(C6-B6)/B6</f>
        <v>0.17507240639259891</v>
      </c>
      <c r="G6" s="76">
        <f>(E6-C6)/C6</f>
        <v>0.12598578781014358</v>
      </c>
      <c r="H6" s="541"/>
      <c r="K6" s="6" t="s">
        <v>135</v>
      </c>
    </row>
    <row r="7" spans="1:11">
      <c r="A7" s="31" t="s">
        <v>678</v>
      </c>
      <c r="B7" s="70"/>
      <c r="C7" s="75">
        <v>376532</v>
      </c>
      <c r="D7" s="75">
        <v>406298</v>
      </c>
      <c r="E7" s="78">
        <v>406298</v>
      </c>
      <c r="F7" s="79"/>
      <c r="G7" s="76">
        <f>(E7-C7)/C7</f>
        <v>7.9053041972528229E-2</v>
      </c>
      <c r="H7" s="8"/>
      <c r="I7" s="8"/>
      <c r="J7" s="8"/>
      <c r="K7" s="8"/>
    </row>
    <row r="8" spans="1:11">
      <c r="A8" s="19"/>
      <c r="B8" s="19"/>
      <c r="C8" s="19"/>
      <c r="D8" s="19"/>
      <c r="E8" s="19"/>
      <c r="F8" s="19"/>
      <c r="G8" s="19"/>
      <c r="H8" s="9"/>
      <c r="I8" s="8"/>
      <c r="J8" s="10"/>
      <c r="K8" s="8"/>
    </row>
    <row r="9" spans="1:11" ht="12.75" customHeight="1">
      <c r="A9" s="23" t="s">
        <v>137</v>
      </c>
      <c r="B9" s="7"/>
      <c r="C9" s="7"/>
      <c r="D9" s="7"/>
      <c r="E9" s="7"/>
      <c r="F9" s="7"/>
      <c r="G9" s="7"/>
      <c r="H9" s="8"/>
      <c r="I9" s="8"/>
      <c r="J9" s="8"/>
      <c r="K9" s="8"/>
    </row>
    <row r="10" spans="1:11">
      <c r="A10" s="31" t="s">
        <v>679</v>
      </c>
      <c r="B10" s="35">
        <v>7.4999999999999997E-2</v>
      </c>
      <c r="C10" s="19"/>
      <c r="D10" s="19"/>
      <c r="E10" s="19"/>
      <c r="F10" s="19"/>
      <c r="G10" s="19"/>
      <c r="H10" s="542"/>
      <c r="I10" s="8"/>
      <c r="J10" s="8"/>
      <c r="K10" s="8"/>
    </row>
    <row r="11" spans="1:11">
      <c r="A11" s="31" t="s">
        <v>680</v>
      </c>
      <c r="B11" s="35">
        <v>6.3E-2</v>
      </c>
      <c r="C11" s="19"/>
      <c r="D11" s="19"/>
      <c r="E11" s="19"/>
      <c r="F11" s="19"/>
      <c r="G11" s="19"/>
      <c r="H11" s="8"/>
      <c r="I11" s="8"/>
      <c r="J11" s="8"/>
      <c r="K11" s="8"/>
    </row>
    <row r="12" spans="1:11">
      <c r="A12" s="31" t="s">
        <v>681</v>
      </c>
      <c r="B12" s="35">
        <v>4.7E-2</v>
      </c>
      <c r="C12" s="19"/>
      <c r="D12" s="19"/>
      <c r="E12" s="19"/>
      <c r="F12" s="19"/>
      <c r="G12" s="19"/>
    </row>
    <row r="13" spans="1:11">
      <c r="A13" s="31" t="s">
        <v>682</v>
      </c>
      <c r="B13" s="35">
        <v>0.08</v>
      </c>
      <c r="C13" s="19"/>
      <c r="D13" s="19"/>
      <c r="E13" s="19"/>
      <c r="F13" s="19"/>
      <c r="G13" s="19"/>
    </row>
    <row r="14" spans="1:11">
      <c r="A14" s="31" t="s">
        <v>683</v>
      </c>
      <c r="B14" s="35">
        <v>0.14099999999999999</v>
      </c>
      <c r="C14" s="19"/>
      <c r="D14" s="19"/>
      <c r="E14" s="19"/>
      <c r="F14" s="19"/>
      <c r="G14" s="19"/>
    </row>
    <row r="15" spans="1:11">
      <c r="A15" s="31" t="s">
        <v>684</v>
      </c>
      <c r="B15" s="35">
        <v>0.14699999999999999</v>
      </c>
      <c r="C15" s="19"/>
      <c r="D15" s="19"/>
      <c r="E15" s="19"/>
      <c r="F15" s="19"/>
      <c r="G15" s="19"/>
    </row>
    <row r="16" spans="1:11">
      <c r="A16" s="31" t="s">
        <v>685</v>
      </c>
      <c r="B16" s="35">
        <v>0.11700000000000001</v>
      </c>
      <c r="C16" s="19"/>
      <c r="D16" s="19"/>
      <c r="E16" s="19"/>
      <c r="F16" s="19"/>
      <c r="G16" s="19"/>
    </row>
    <row r="17" spans="1:8">
      <c r="A17" s="31" t="s">
        <v>686</v>
      </c>
      <c r="B17" s="35">
        <v>0.12</v>
      </c>
      <c r="C17" s="19"/>
      <c r="D17" s="19"/>
      <c r="E17" s="19"/>
      <c r="F17" s="19"/>
      <c r="G17" s="19"/>
    </row>
    <row r="18" spans="1:8">
      <c r="A18" s="31" t="s">
        <v>687</v>
      </c>
      <c r="B18" s="35">
        <v>5.5E-2</v>
      </c>
      <c r="C18" s="19"/>
      <c r="D18" s="19"/>
      <c r="E18" s="19"/>
      <c r="F18" s="19"/>
      <c r="G18" s="19"/>
    </row>
    <row r="19" spans="1:8">
      <c r="A19" s="31" t="s">
        <v>688</v>
      </c>
      <c r="B19" s="35">
        <v>4.5999999999999999E-2</v>
      </c>
      <c r="C19" s="19"/>
      <c r="D19" s="19"/>
      <c r="E19" s="19"/>
      <c r="F19" s="19"/>
      <c r="G19" s="19"/>
    </row>
    <row r="20" spans="1:8">
      <c r="A20" s="31" t="s">
        <v>689</v>
      </c>
      <c r="B20" s="35">
        <v>5.3999999999999999E-2</v>
      </c>
      <c r="C20" s="19"/>
      <c r="D20" s="19"/>
      <c r="E20" s="19"/>
      <c r="F20" s="19"/>
      <c r="G20" s="19"/>
    </row>
    <row r="21" spans="1:8">
      <c r="A21" s="31" t="s">
        <v>690</v>
      </c>
      <c r="B21" s="35">
        <v>3.7999999999999999E-2</v>
      </c>
      <c r="C21" s="19"/>
      <c r="D21" s="19"/>
      <c r="E21" s="19"/>
      <c r="F21" s="19"/>
      <c r="G21" s="19"/>
    </row>
    <row r="22" spans="1:8">
      <c r="A22" s="31" t="s">
        <v>562</v>
      </c>
      <c r="B22" s="35">
        <v>1.7000000000000001E-2</v>
      </c>
      <c r="C22" s="19"/>
      <c r="D22" s="19"/>
      <c r="E22" s="19"/>
      <c r="F22" s="19"/>
      <c r="G22" s="19"/>
    </row>
    <row r="23" spans="1:8">
      <c r="A23" s="31" t="s">
        <v>456</v>
      </c>
      <c r="B23" s="31">
        <v>31</v>
      </c>
      <c r="C23" s="19"/>
      <c r="D23" s="19"/>
      <c r="E23" s="19"/>
      <c r="F23" s="19"/>
      <c r="G23" s="19"/>
    </row>
    <row r="24" spans="1:8">
      <c r="A24" s="19"/>
      <c r="B24" s="19"/>
      <c r="C24" s="19"/>
      <c r="D24" s="19"/>
      <c r="E24" s="19"/>
      <c r="F24" s="19"/>
      <c r="G24" s="19"/>
    </row>
    <row r="25" spans="1:8" ht="12.75" customHeight="1">
      <c r="A25" s="23" t="s">
        <v>141</v>
      </c>
      <c r="B25" s="7"/>
      <c r="C25" s="7"/>
      <c r="D25" s="7"/>
      <c r="E25" s="7"/>
      <c r="F25" s="7"/>
      <c r="G25" s="7"/>
    </row>
    <row r="26" spans="1:8">
      <c r="A26" s="19"/>
      <c r="B26" s="540" t="s">
        <v>138</v>
      </c>
      <c r="C26" s="42" t="s">
        <v>457</v>
      </c>
      <c r="D26" s="540" t="s">
        <v>139</v>
      </c>
      <c r="E26" s="32" t="s">
        <v>457</v>
      </c>
      <c r="F26" s="19"/>
      <c r="G26" s="19"/>
    </row>
    <row r="27" spans="1:8">
      <c r="A27" s="31" t="s">
        <v>459</v>
      </c>
      <c r="B27" s="75">
        <v>31225</v>
      </c>
      <c r="C27" s="80">
        <f>B27/C5</f>
        <v>0.11704093527795582</v>
      </c>
      <c r="D27" s="75">
        <v>2526</v>
      </c>
      <c r="E27" s="76">
        <v>8.9999999999999993E-3</v>
      </c>
      <c r="F27" s="19"/>
      <c r="G27" s="19"/>
      <c r="H27" s="541"/>
    </row>
    <row r="28" spans="1:8">
      <c r="A28" s="31" t="s">
        <v>460</v>
      </c>
      <c r="B28" s="75">
        <v>21821</v>
      </c>
      <c r="C28" s="81"/>
      <c r="D28" s="75">
        <v>2605</v>
      </c>
      <c r="E28" s="81"/>
      <c r="F28" s="19"/>
      <c r="G28" s="19"/>
    </row>
    <row r="29" spans="1:8">
      <c r="A29" s="31" t="s">
        <v>461</v>
      </c>
      <c r="B29" s="75">
        <v>11147</v>
      </c>
      <c r="C29" s="81"/>
      <c r="D29" s="75">
        <v>771</v>
      </c>
      <c r="E29" s="81"/>
      <c r="F29" s="19"/>
      <c r="G29" s="19"/>
    </row>
    <row r="30" spans="1:8">
      <c r="A30" s="31" t="s">
        <v>577</v>
      </c>
      <c r="B30" s="75">
        <v>6828</v>
      </c>
      <c r="C30" s="81"/>
      <c r="D30" s="70">
        <v>619</v>
      </c>
      <c r="E30" s="81"/>
      <c r="F30" s="19"/>
      <c r="G30" s="19"/>
    </row>
    <row r="31" spans="1:8">
      <c r="A31" s="31" t="s">
        <v>578</v>
      </c>
      <c r="B31" s="75">
        <v>4319</v>
      </c>
      <c r="C31" s="81"/>
      <c r="D31" s="70">
        <v>152</v>
      </c>
      <c r="E31" s="81"/>
      <c r="F31" s="19"/>
      <c r="G31" s="19"/>
    </row>
    <row r="32" spans="1:8">
      <c r="A32" s="19"/>
      <c r="B32" s="19"/>
      <c r="C32" s="19"/>
      <c r="D32" s="19"/>
      <c r="E32" s="19"/>
      <c r="F32" s="19"/>
      <c r="G32" s="19"/>
    </row>
    <row r="33" spans="1:8" ht="12.75" customHeight="1">
      <c r="A33" s="23" t="s">
        <v>142</v>
      </c>
      <c r="B33" s="7"/>
      <c r="C33" s="7"/>
      <c r="D33" s="7"/>
      <c r="E33" s="7"/>
      <c r="F33" s="7"/>
      <c r="G33" s="7"/>
    </row>
    <row r="34" spans="1:8" ht="12.75">
      <c r="A34" s="31" t="s">
        <v>579</v>
      </c>
      <c r="B34" s="37">
        <v>96544</v>
      </c>
      <c r="C34" s="38">
        <v>1</v>
      </c>
      <c r="D34" s="22"/>
      <c r="E34" s="22"/>
      <c r="F34" s="22"/>
      <c r="G34" s="22"/>
      <c r="H34" s="541"/>
    </row>
    <row r="35" spans="1:8" ht="12.75">
      <c r="A35" s="31" t="s">
        <v>580</v>
      </c>
      <c r="B35" s="37">
        <v>9994</v>
      </c>
      <c r="C35" s="35">
        <v>0.104</v>
      </c>
      <c r="D35" s="22"/>
      <c r="E35" s="22"/>
      <c r="F35" s="22"/>
      <c r="G35" s="22"/>
    </row>
    <row r="36" spans="1:8" ht="12.75">
      <c r="A36" s="31" t="s">
        <v>581</v>
      </c>
      <c r="B36" s="37">
        <v>5460</v>
      </c>
      <c r="C36" s="35">
        <v>5.7000000000000002E-2</v>
      </c>
      <c r="D36" s="22"/>
      <c r="E36" s="22"/>
      <c r="F36" s="22"/>
      <c r="G36" s="22"/>
    </row>
    <row r="37" spans="1:8" ht="12.75">
      <c r="A37" s="31" t="s">
        <v>582</v>
      </c>
      <c r="B37" s="37">
        <v>10723</v>
      </c>
      <c r="C37" s="35">
        <v>0.111</v>
      </c>
      <c r="D37" s="22"/>
      <c r="E37" s="22"/>
      <c r="F37" s="22"/>
      <c r="G37" s="22"/>
    </row>
    <row r="38" spans="1:8" ht="12.75">
      <c r="A38" s="31" t="s">
        <v>583</v>
      </c>
      <c r="B38" s="37">
        <v>13370</v>
      </c>
      <c r="C38" s="35">
        <v>0.13800000000000001</v>
      </c>
      <c r="D38" s="22"/>
      <c r="E38" s="22"/>
      <c r="F38" s="22"/>
      <c r="G38" s="22"/>
    </row>
    <row r="39" spans="1:8" ht="12.75">
      <c r="A39" s="31" t="s">
        <v>584</v>
      </c>
      <c r="B39" s="37">
        <v>13690</v>
      </c>
      <c r="C39" s="35">
        <v>0.14199999999999999</v>
      </c>
      <c r="D39" s="22"/>
      <c r="E39" s="22"/>
      <c r="F39" s="22"/>
      <c r="G39" s="22"/>
    </row>
    <row r="40" spans="1:8" ht="12.75">
      <c r="A40" s="31" t="s">
        <v>585</v>
      </c>
      <c r="B40" s="37">
        <v>19767</v>
      </c>
      <c r="C40" s="35">
        <v>0.20499999999999999</v>
      </c>
      <c r="D40" s="22"/>
      <c r="E40" s="22"/>
      <c r="F40" s="22"/>
      <c r="G40" s="22"/>
    </row>
    <row r="41" spans="1:8" ht="12.75">
      <c r="A41" s="31" t="s">
        <v>586</v>
      </c>
      <c r="B41" s="37">
        <v>9888</v>
      </c>
      <c r="C41" s="35">
        <v>0.10199999999999999</v>
      </c>
      <c r="D41" s="22"/>
      <c r="E41" s="22"/>
      <c r="F41" s="22"/>
      <c r="G41" s="22"/>
    </row>
    <row r="42" spans="1:8" ht="12.75">
      <c r="A42" s="31" t="s">
        <v>587</v>
      </c>
      <c r="B42" s="37">
        <v>9416</v>
      </c>
      <c r="C42" s="35">
        <v>9.8000000000000004E-2</v>
      </c>
      <c r="D42" s="22"/>
      <c r="E42" s="22"/>
      <c r="F42" s="22"/>
      <c r="G42" s="22"/>
    </row>
    <row r="43" spans="1:8" ht="12.75">
      <c r="A43" s="31" t="s">
        <v>588</v>
      </c>
      <c r="B43" s="37">
        <v>2500</v>
      </c>
      <c r="C43" s="35">
        <v>2.5999999999999999E-2</v>
      </c>
      <c r="D43" s="22"/>
      <c r="E43" s="22"/>
      <c r="F43" s="22"/>
      <c r="G43" s="22"/>
    </row>
    <row r="44" spans="1:8" ht="12.75">
      <c r="A44" s="31" t="s">
        <v>589</v>
      </c>
      <c r="B44" s="37">
        <v>1736</v>
      </c>
      <c r="C44" s="35">
        <v>1.7999999999999999E-2</v>
      </c>
      <c r="D44" s="22"/>
      <c r="E44" s="22"/>
      <c r="F44" s="22"/>
      <c r="G44" s="22"/>
    </row>
    <row r="45" spans="1:8" ht="12.75">
      <c r="A45" s="19"/>
      <c r="B45" s="19"/>
      <c r="C45" s="19"/>
      <c r="D45" s="22"/>
      <c r="E45" s="22"/>
      <c r="F45" s="22"/>
      <c r="G45" s="22"/>
    </row>
    <row r="46" spans="1:8" ht="12.75">
      <c r="A46" s="31" t="s">
        <v>590</v>
      </c>
      <c r="B46" s="37">
        <v>43075</v>
      </c>
      <c r="C46" s="19"/>
      <c r="D46" s="22"/>
      <c r="E46" s="22"/>
      <c r="F46" s="22"/>
      <c r="G46" s="22"/>
    </row>
    <row r="47" spans="1:8">
      <c r="A47" s="19"/>
      <c r="B47" s="19"/>
      <c r="C47" s="19"/>
      <c r="D47" s="19"/>
      <c r="E47" s="19"/>
      <c r="F47" s="19"/>
      <c r="G47" s="19"/>
    </row>
    <row r="48" spans="1:8">
      <c r="A48" s="44" t="s">
        <v>591</v>
      </c>
      <c r="B48" s="45"/>
      <c r="C48" s="45"/>
      <c r="D48" s="45"/>
      <c r="E48" s="45"/>
      <c r="F48" s="45"/>
      <c r="G48" s="45"/>
    </row>
    <row r="49" spans="1:10">
      <c r="A49" s="44" t="s">
        <v>592</v>
      </c>
      <c r="B49" s="45"/>
      <c r="C49" s="45"/>
      <c r="D49" s="45"/>
      <c r="E49" s="45"/>
      <c r="F49" s="45"/>
      <c r="G49" s="45"/>
    </row>
    <row r="50" spans="1:10">
      <c r="A50" s="44"/>
      <c r="B50" s="45"/>
      <c r="C50" s="45"/>
      <c r="D50" s="45"/>
      <c r="E50" s="45"/>
      <c r="F50" s="45"/>
      <c r="G50" s="45"/>
    </row>
    <row r="51" spans="1:10" ht="11.25" customHeight="1">
      <c r="A51" s="25" t="s">
        <v>382</v>
      </c>
      <c r="B51" s="25"/>
      <c r="C51" s="25"/>
      <c r="D51" s="25"/>
      <c r="E51" s="25"/>
      <c r="F51" s="25"/>
      <c r="G51" s="25"/>
    </row>
    <row r="52" spans="1:10" ht="11.25" customHeight="1">
      <c r="A52" s="25" t="s">
        <v>383</v>
      </c>
      <c r="B52" s="25"/>
      <c r="C52" s="25"/>
      <c r="D52" s="25"/>
      <c r="E52" s="25"/>
      <c r="F52" s="25"/>
      <c r="G52" s="25"/>
    </row>
    <row r="53" spans="1:10" s="21" customFormat="1" ht="11.25" customHeight="1">
      <c r="A53" s="599" t="s">
        <v>1728</v>
      </c>
      <c r="B53" s="599"/>
      <c r="C53" s="599"/>
      <c r="D53" s="599"/>
      <c r="E53" s="599"/>
      <c r="F53" s="599"/>
      <c r="G53" s="599"/>
    </row>
    <row r="54" spans="1:10" ht="11.25" customHeight="1">
      <c r="A54" s="600" t="s">
        <v>136</v>
      </c>
      <c r="B54" s="600"/>
      <c r="C54" s="600"/>
      <c r="D54" s="600"/>
      <c r="E54" s="600"/>
      <c r="F54" s="600"/>
      <c r="G54" s="600"/>
    </row>
    <row r="55" spans="1:10" ht="11.25" customHeight="1">
      <c r="A55" s="601" t="s">
        <v>140</v>
      </c>
      <c r="B55" s="600"/>
      <c r="C55" s="600"/>
      <c r="D55" s="600"/>
      <c r="E55" s="600"/>
      <c r="F55" s="600"/>
      <c r="G55" s="600"/>
    </row>
    <row r="56" spans="1:10" ht="11.25" customHeight="1">
      <c r="A56" s="599" t="s">
        <v>1769</v>
      </c>
      <c r="B56" s="599"/>
      <c r="C56" s="599"/>
      <c r="D56" s="599"/>
      <c r="E56" s="599"/>
      <c r="F56" s="599"/>
      <c r="G56" s="599"/>
    </row>
    <row r="57" spans="1:10">
      <c r="J57" s="18"/>
    </row>
  </sheetData>
  <customSheetViews>
    <customSheetView guid="{2241D2F7-FCAB-46A4-8253-BE3553A0819D}" scale="125">
      <selection activeCell="J14" sqref="J13:J14"/>
      <pageMargins left="0.75" right="0.75" top="1" bottom="1" header="0.5" footer="0.5"/>
    </customSheetView>
    <customSheetView guid="{FF019918-1126-E741-80E5-10DFF1610F9B}" scale="125" topLeftCell="A3">
      <selection activeCell="J14" sqref="J13:J14"/>
      <pageMargins left="0.7" right="0.7" top="0.75" bottom="0.75" header="0.3" footer="0.3"/>
    </customSheetView>
    <customSheetView guid="{45C7F253-5639-4BAF-B155-10DC005D38AE}" scale="125" topLeftCell="A3">
      <selection activeCell="J14" sqref="J13:J14"/>
      <pageMargins left="0.7" right="0.7" top="0.75" bottom="0.75" header="0.3" footer="0.3"/>
    </customSheetView>
    <customSheetView guid="{495CA096-0E26-4428-82C8-7A3D259892E5}" scale="125" topLeftCell="A3">
      <selection activeCell="J14" sqref="J13:J14"/>
      <pageMargins left="0.75" right="0.75" top="1" bottom="1" header="0.5" footer="0.5"/>
    </customSheetView>
  </customSheetViews>
  <mergeCells count="4">
    <mergeCell ref="A53:G53"/>
    <mergeCell ref="A54:G54"/>
    <mergeCell ref="A55:G55"/>
    <mergeCell ref="A56:G56"/>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7" zoomScale="150" workbookViewId="0">
      <selection activeCell="H27" sqref="H27"/>
    </sheetView>
  </sheetViews>
  <sheetFormatPr defaultColWidth="8.85546875" defaultRowHeight="12.75"/>
  <cols>
    <col min="1" max="1" width="48.42578125" style="1" customWidth="1"/>
    <col min="2" max="7" width="14.42578125" style="1" customWidth="1"/>
    <col min="8" max="16384" width="8.85546875" style="1"/>
  </cols>
  <sheetData>
    <row r="1" spans="1:8" ht="12.75" customHeight="1">
      <c r="A1" s="402" t="s">
        <v>312</v>
      </c>
      <c r="B1" s="345"/>
      <c r="C1" s="345"/>
      <c r="D1" s="345"/>
      <c r="E1" s="345"/>
      <c r="F1" s="346"/>
      <c r="G1" s="346"/>
    </row>
    <row r="2" spans="1:8" ht="11.25" customHeight="1">
      <c r="A2" s="402"/>
      <c r="B2" s="345"/>
      <c r="C2" s="345"/>
      <c r="D2" s="345"/>
      <c r="E2" s="345"/>
      <c r="F2" s="346"/>
      <c r="G2" s="346"/>
    </row>
    <row r="3" spans="1:8" s="459" customFormat="1" ht="12.75" customHeight="1">
      <c r="A3" s="445" t="s">
        <v>344</v>
      </c>
      <c r="B3" s="90" t="s">
        <v>328</v>
      </c>
      <c r="C3" s="90" t="s">
        <v>326</v>
      </c>
      <c r="D3" s="90" t="s">
        <v>327</v>
      </c>
      <c r="E3" s="90" t="s">
        <v>325</v>
      </c>
      <c r="F3" s="112"/>
      <c r="G3" s="112"/>
      <c r="H3" s="578"/>
    </row>
    <row r="4" spans="1:8" ht="11.25" customHeight="1">
      <c r="A4" s="452" t="s">
        <v>48</v>
      </c>
      <c r="B4" s="464">
        <v>1</v>
      </c>
      <c r="C4" s="465" t="s">
        <v>49</v>
      </c>
      <c r="D4" s="465" t="s">
        <v>50</v>
      </c>
      <c r="E4" s="465" t="s">
        <v>51</v>
      </c>
      <c r="F4" s="346"/>
      <c r="G4" s="346"/>
      <c r="H4" s="5"/>
    </row>
    <row r="5" spans="1:8" ht="11.25" customHeight="1">
      <c r="A5" s="453" t="s">
        <v>52</v>
      </c>
      <c r="B5" s="464">
        <v>1</v>
      </c>
      <c r="C5" s="465" t="s">
        <v>53</v>
      </c>
      <c r="D5" s="465" t="s">
        <v>54</v>
      </c>
      <c r="E5" s="465" t="s">
        <v>174</v>
      </c>
      <c r="F5" s="346"/>
      <c r="G5" s="394"/>
      <c r="H5" s="5"/>
    </row>
    <row r="6" spans="1:8" ht="11.25" customHeight="1">
      <c r="A6" s="453" t="s">
        <v>184</v>
      </c>
      <c r="B6" s="464">
        <v>1</v>
      </c>
      <c r="C6" s="465" t="s">
        <v>185</v>
      </c>
      <c r="D6" s="465" t="s">
        <v>54</v>
      </c>
      <c r="E6" s="465" t="s">
        <v>186</v>
      </c>
      <c r="F6" s="346"/>
      <c r="G6" s="394"/>
      <c r="H6" s="5"/>
    </row>
    <row r="7" spans="1:8" ht="11.25" customHeight="1">
      <c r="A7" s="453" t="s">
        <v>187</v>
      </c>
      <c r="B7" s="464">
        <v>1</v>
      </c>
      <c r="C7" s="465" t="s">
        <v>188</v>
      </c>
      <c r="D7" s="465" t="s">
        <v>189</v>
      </c>
      <c r="E7" s="465" t="s">
        <v>190</v>
      </c>
      <c r="F7" s="346"/>
      <c r="G7" s="394"/>
      <c r="H7" s="5"/>
    </row>
    <row r="8" spans="1:8" ht="11.25" customHeight="1">
      <c r="A8" s="453" t="s">
        <v>306</v>
      </c>
      <c r="B8" s="464">
        <v>1</v>
      </c>
      <c r="C8" s="465" t="s">
        <v>307</v>
      </c>
      <c r="D8" s="465" t="s">
        <v>54</v>
      </c>
      <c r="E8" s="465" t="s">
        <v>305</v>
      </c>
      <c r="F8" s="346"/>
      <c r="G8" s="394"/>
      <c r="H8" s="5"/>
    </row>
    <row r="9" spans="1:8" ht="11.25" customHeight="1">
      <c r="A9" s="453" t="s">
        <v>191</v>
      </c>
      <c r="B9" s="464">
        <v>1</v>
      </c>
      <c r="C9" s="465" t="s">
        <v>192</v>
      </c>
      <c r="D9" s="465" t="s">
        <v>193</v>
      </c>
      <c r="E9" s="465" t="s">
        <v>194</v>
      </c>
      <c r="F9" s="346"/>
      <c r="G9" s="394"/>
    </row>
    <row r="10" spans="1:8" ht="11.25" customHeight="1">
      <c r="A10" s="453" t="s">
        <v>195</v>
      </c>
      <c r="B10" s="464">
        <v>1</v>
      </c>
      <c r="C10" s="465" t="s">
        <v>196</v>
      </c>
      <c r="D10" s="465" t="s">
        <v>50</v>
      </c>
      <c r="E10" s="465" t="s">
        <v>197</v>
      </c>
      <c r="F10" s="346"/>
      <c r="G10" s="346"/>
    </row>
    <row r="11" spans="1:8" ht="11.25" customHeight="1">
      <c r="A11" s="453" t="s">
        <v>198</v>
      </c>
      <c r="B11" s="464">
        <v>1</v>
      </c>
      <c r="C11" s="465" t="s">
        <v>196</v>
      </c>
      <c r="D11" s="465" t="s">
        <v>199</v>
      </c>
      <c r="E11" s="465" t="s">
        <v>200</v>
      </c>
      <c r="F11" s="346"/>
      <c r="G11" s="346"/>
    </row>
    <row r="12" spans="1:8" ht="11.25" customHeight="1">
      <c r="A12" s="453" t="s">
        <v>201</v>
      </c>
      <c r="B12" s="464">
        <v>1</v>
      </c>
      <c r="C12" s="465" t="s">
        <v>192</v>
      </c>
      <c r="D12" s="465" t="s">
        <v>202</v>
      </c>
      <c r="E12" s="465" t="s">
        <v>203</v>
      </c>
      <c r="F12" s="346"/>
      <c r="G12" s="346"/>
    </row>
    <row r="13" spans="1:8" ht="11.25" customHeight="1">
      <c r="A13" s="453" t="s">
        <v>204</v>
      </c>
      <c r="B13" s="464">
        <v>2</v>
      </c>
      <c r="C13" s="465" t="s">
        <v>205</v>
      </c>
      <c r="D13" s="465" t="s">
        <v>54</v>
      </c>
      <c r="E13" s="465" t="s">
        <v>186</v>
      </c>
      <c r="F13" s="346"/>
      <c r="G13" s="346"/>
    </row>
    <row r="14" spans="1:8" ht="11.25" customHeight="1">
      <c r="A14" s="453" t="s">
        <v>206</v>
      </c>
      <c r="B14" s="464">
        <v>1</v>
      </c>
      <c r="C14" s="465" t="s">
        <v>188</v>
      </c>
      <c r="D14" s="465" t="s">
        <v>54</v>
      </c>
      <c r="E14" s="465" t="s">
        <v>207</v>
      </c>
      <c r="F14" s="346"/>
      <c r="G14" s="346"/>
    </row>
    <row r="15" spans="1:8" ht="11.25" customHeight="1">
      <c r="A15" s="346"/>
      <c r="B15" s="346"/>
      <c r="C15" s="346"/>
      <c r="D15" s="346"/>
      <c r="E15" s="346"/>
      <c r="F15" s="346"/>
      <c r="G15" s="346"/>
    </row>
    <row r="16" spans="1:8" s="459" customFormat="1" ht="12.75" customHeight="1">
      <c r="A16" s="112" t="s">
        <v>345</v>
      </c>
      <c r="B16" s="4"/>
      <c r="C16" s="4"/>
      <c r="D16" s="4"/>
      <c r="E16" s="4"/>
      <c r="F16" s="4"/>
      <c r="G16" s="4"/>
      <c r="H16" s="459" t="s">
        <v>6</v>
      </c>
    </row>
    <row r="17" spans="1:8" ht="11.25" customHeight="1">
      <c r="A17" s="466" t="s">
        <v>1430</v>
      </c>
      <c r="B17" s="674" t="s">
        <v>439</v>
      </c>
      <c r="C17" s="675"/>
      <c r="D17" s="675"/>
      <c r="E17" s="676"/>
      <c r="F17" s="346"/>
      <c r="G17" s="346"/>
    </row>
    <row r="18" spans="1:8" ht="11.25" customHeight="1">
      <c r="A18" s="466" t="s">
        <v>1333</v>
      </c>
      <c r="B18" s="677">
        <v>9</v>
      </c>
      <c r="C18" s="678"/>
      <c r="D18" s="678"/>
      <c r="E18" s="679"/>
      <c r="F18" s="346"/>
      <c r="G18" s="346"/>
    </row>
    <row r="19" spans="1:8" ht="11.25" customHeight="1">
      <c r="A19" s="346"/>
      <c r="B19" s="346"/>
      <c r="C19" s="346"/>
      <c r="D19" s="346"/>
      <c r="E19" s="346"/>
      <c r="F19" s="346"/>
      <c r="G19" s="346"/>
    </row>
    <row r="20" spans="1:8" s="459" customFormat="1" ht="12.75" customHeight="1">
      <c r="A20" s="445" t="s">
        <v>567</v>
      </c>
      <c r="B20" s="90" t="s">
        <v>322</v>
      </c>
      <c r="C20" s="90" t="s">
        <v>465</v>
      </c>
      <c r="D20" s="90" t="s">
        <v>323</v>
      </c>
      <c r="E20" s="90" t="s">
        <v>324</v>
      </c>
      <c r="F20" s="90" t="s">
        <v>568</v>
      </c>
      <c r="G20" s="90" t="s">
        <v>464</v>
      </c>
      <c r="H20" s="578"/>
    </row>
    <row r="21" spans="1:8" s="3" customFormat="1" ht="11.25" customHeight="1">
      <c r="A21" s="460" t="s">
        <v>569</v>
      </c>
      <c r="B21" s="461">
        <v>10862</v>
      </c>
      <c r="C21" s="461">
        <v>5159</v>
      </c>
      <c r="D21" s="461">
        <v>6850</v>
      </c>
      <c r="E21" s="461">
        <v>2855</v>
      </c>
      <c r="F21" s="461">
        <v>24235</v>
      </c>
      <c r="G21" s="461">
        <v>205828</v>
      </c>
    </row>
    <row r="22" spans="1:8" s="3" customFormat="1" ht="11.25" customHeight="1">
      <c r="A22" s="395" t="s">
        <v>208</v>
      </c>
      <c r="B22" s="577" t="s">
        <v>156</v>
      </c>
      <c r="C22" s="462" t="s">
        <v>209</v>
      </c>
      <c r="D22" s="462" t="s">
        <v>209</v>
      </c>
      <c r="E22" s="462" t="s">
        <v>209</v>
      </c>
      <c r="F22" s="463"/>
      <c r="G22" s="463"/>
    </row>
    <row r="23" spans="1:8" s="3" customFormat="1" ht="11.25" customHeight="1">
      <c r="A23" s="395" t="s">
        <v>210</v>
      </c>
      <c r="B23" s="462" t="s">
        <v>209</v>
      </c>
      <c r="C23" s="462" t="s">
        <v>209</v>
      </c>
      <c r="D23" s="462" t="s">
        <v>209</v>
      </c>
      <c r="E23" s="462" t="s">
        <v>209</v>
      </c>
      <c r="F23" s="463"/>
      <c r="G23" s="463"/>
    </row>
    <row r="24" spans="1:8" s="2" customFormat="1" ht="11.25" customHeight="1">
      <c r="A24" s="346"/>
      <c r="B24" s="346"/>
      <c r="C24" s="346"/>
      <c r="D24" s="346"/>
      <c r="E24" s="346"/>
      <c r="F24" s="346"/>
      <c r="G24" s="346"/>
    </row>
    <row r="25" spans="1:8" s="459" customFormat="1" ht="12.75" customHeight="1">
      <c r="A25" s="112" t="s">
        <v>350</v>
      </c>
      <c r="B25" s="4"/>
      <c r="C25" s="4"/>
      <c r="D25" s="4"/>
      <c r="E25" s="4"/>
      <c r="F25" s="4"/>
      <c r="G25" s="4"/>
      <c r="H25" s="578"/>
    </row>
    <row r="26" spans="1:8" s="2" customFormat="1" ht="11.25" customHeight="1">
      <c r="A26" s="394" t="s">
        <v>320</v>
      </c>
      <c r="B26" s="346"/>
      <c r="C26" s="346"/>
      <c r="D26" s="346"/>
      <c r="E26" s="346"/>
      <c r="F26" s="346"/>
      <c r="G26" s="346"/>
    </row>
    <row r="27" spans="1:8" s="2" customFormat="1" ht="11.25" customHeight="1">
      <c r="A27" s="394" t="s">
        <v>321</v>
      </c>
      <c r="B27" s="346"/>
      <c r="C27" s="346"/>
      <c r="D27" s="346"/>
      <c r="E27" s="346"/>
      <c r="F27" s="346"/>
      <c r="G27" s="346"/>
    </row>
    <row r="28" spans="1:8" s="2" customFormat="1" ht="11.25" customHeight="1">
      <c r="A28" s="346"/>
      <c r="B28" s="346"/>
      <c r="C28" s="346"/>
      <c r="D28" s="346"/>
      <c r="E28" s="346"/>
      <c r="F28" s="346"/>
      <c r="G28" s="346"/>
    </row>
    <row r="29" spans="1:8" s="459" customFormat="1" ht="12.75" customHeight="1">
      <c r="A29" s="112" t="s">
        <v>351</v>
      </c>
      <c r="B29" s="4"/>
      <c r="C29" s="4"/>
      <c r="D29" s="4"/>
      <c r="E29" s="4"/>
      <c r="F29" s="4"/>
      <c r="G29" s="4"/>
    </row>
    <row r="30" spans="1:8" s="2" customFormat="1" ht="11.25" customHeight="1">
      <c r="A30" s="394" t="s">
        <v>466</v>
      </c>
      <c r="B30" s="346"/>
      <c r="C30" s="346"/>
      <c r="D30" s="346"/>
      <c r="E30" s="346"/>
      <c r="F30" s="346"/>
      <c r="G30" s="346"/>
    </row>
    <row r="31" spans="1:8" s="2" customFormat="1" ht="11.25" customHeight="1">
      <c r="A31" s="394" t="s">
        <v>467</v>
      </c>
      <c r="B31" s="346"/>
      <c r="C31" s="346"/>
      <c r="D31" s="346"/>
      <c r="E31" s="346"/>
      <c r="F31" s="346"/>
      <c r="G31" s="346"/>
    </row>
    <row r="32" spans="1:8" s="2" customFormat="1" ht="11.25" customHeight="1">
      <c r="A32" s="346"/>
      <c r="B32" s="346"/>
      <c r="C32" s="346"/>
      <c r="D32" s="346"/>
      <c r="E32" s="346"/>
      <c r="F32" s="346"/>
      <c r="G32" s="346"/>
    </row>
    <row r="33" spans="1:7" s="468" customFormat="1" ht="11.25" customHeight="1">
      <c r="A33" s="410" t="s">
        <v>806</v>
      </c>
      <c r="B33" s="467"/>
      <c r="C33" s="467"/>
      <c r="D33" s="467"/>
      <c r="E33" s="467"/>
      <c r="F33" s="467"/>
      <c r="G33" s="467"/>
    </row>
    <row r="34" spans="1:7" s="2" customFormat="1" ht="11.25" customHeight="1">
      <c r="A34" s="346"/>
      <c r="B34" s="346"/>
      <c r="C34" s="346"/>
      <c r="D34" s="346"/>
      <c r="E34" s="346"/>
      <c r="F34" s="346"/>
      <c r="G34" s="346"/>
    </row>
    <row r="35" spans="1:7" s="2" customFormat="1" ht="9" customHeight="1">
      <c r="A35" s="370" t="s">
        <v>383</v>
      </c>
      <c r="B35" s="346"/>
      <c r="C35" s="346"/>
      <c r="D35" s="346"/>
      <c r="E35" s="346"/>
      <c r="F35" s="346"/>
      <c r="G35" s="346"/>
    </row>
    <row r="36" spans="1:7" s="2" customFormat="1" ht="9" customHeight="1">
      <c r="A36" s="369" t="s">
        <v>157</v>
      </c>
      <c r="B36" s="346"/>
      <c r="C36" s="346"/>
      <c r="D36" s="346"/>
      <c r="E36" s="346"/>
      <c r="F36" s="346"/>
      <c r="G36" s="346"/>
    </row>
    <row r="37" spans="1:7" s="2" customFormat="1" ht="12"/>
    <row r="38" spans="1:7" s="2" customFormat="1" ht="12"/>
  </sheetData>
  <customSheetViews>
    <customSheetView guid="{2241D2F7-FCAB-46A4-8253-BE3553A0819D}" scale="150" topLeftCell="A17">
      <selection activeCell="H27" sqref="H27"/>
      <pageMargins left="0.75" right="0.75" top="1" bottom="1" header="0.5" footer="0.5"/>
    </customSheetView>
    <customSheetView guid="{FF019918-1126-E741-80E5-10DFF1610F9B}" scale="150" topLeftCell="A17">
      <selection activeCell="H27" sqref="H27"/>
      <pageMargins left="0.7" right="0.7" top="0.75" bottom="0.75" header="0.3" footer="0.3"/>
    </customSheetView>
    <customSheetView guid="{45C7F253-5639-4BAF-B155-10DC005D38AE}" scale="150" topLeftCell="A17">
      <selection activeCell="H27" sqref="H27"/>
      <pageMargins left="0.7" right="0.7" top="0.75" bottom="0.75" header="0.3" footer="0.3"/>
    </customSheetView>
    <customSheetView guid="{495CA096-0E26-4428-82C8-7A3D259892E5}" scale="150" topLeftCell="A17">
      <selection activeCell="H27" sqref="H27"/>
      <pageMargins left="0.75" right="0.75" top="1" bottom="1" header="0.5" footer="0.5"/>
    </customSheetView>
  </customSheetViews>
  <mergeCells count="2">
    <mergeCell ref="B17:E17"/>
    <mergeCell ref="B18:E18"/>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topLeftCell="A51" zoomScale="150" workbookViewId="0">
      <selection activeCell="A105" sqref="A105"/>
    </sheetView>
  </sheetViews>
  <sheetFormatPr defaultColWidth="8.85546875" defaultRowHeight="12.75"/>
  <cols>
    <col min="1" max="1" width="31.42578125" style="471" customWidth="1"/>
    <col min="2" max="8" width="9.42578125" style="471" customWidth="1"/>
    <col min="9" max="9" width="8.85546875" style="471"/>
    <col min="10" max="10" width="7.85546875" style="471" bestFit="1" customWidth="1"/>
    <col min="11" max="16384" width="8.85546875" style="471"/>
  </cols>
  <sheetData>
    <row r="1" spans="1:10" ht="12.75" customHeight="1">
      <c r="A1" s="469" t="s">
        <v>437</v>
      </c>
      <c r="B1" s="470"/>
      <c r="C1" s="470"/>
      <c r="D1" s="470"/>
      <c r="E1" s="470"/>
      <c r="F1" s="470"/>
      <c r="G1" s="470"/>
      <c r="H1" s="470"/>
    </row>
    <row r="2" spans="1:10" ht="11.25" customHeight="1">
      <c r="A2" s="472"/>
      <c r="B2" s="470"/>
      <c r="C2" s="470"/>
      <c r="D2" s="470"/>
      <c r="E2" s="470"/>
      <c r="F2" s="470"/>
      <c r="G2" s="470"/>
      <c r="H2" s="470"/>
    </row>
    <row r="3" spans="1:10" s="474" customFormat="1" ht="12.75" customHeight="1">
      <c r="A3" s="473" t="s">
        <v>440</v>
      </c>
      <c r="B3" s="217"/>
      <c r="C3" s="217"/>
      <c r="D3" s="217"/>
      <c r="E3" s="217"/>
      <c r="F3" s="217"/>
      <c r="G3" s="217"/>
      <c r="H3" s="217"/>
      <c r="I3" s="217"/>
    </row>
    <row r="4" spans="1:10" s="476" customFormat="1" ht="12.75" customHeight="1">
      <c r="A4" s="490" t="s">
        <v>67</v>
      </c>
      <c r="B4" s="488" t="s">
        <v>341</v>
      </c>
      <c r="C4" s="683"/>
      <c r="D4" s="493" t="s">
        <v>477</v>
      </c>
      <c r="E4" s="488" t="s">
        <v>77</v>
      </c>
      <c r="F4" s="683"/>
      <c r="G4" s="475"/>
      <c r="H4" s="475"/>
    </row>
    <row r="5" spans="1:10" s="476" customFormat="1" ht="12.75" customHeight="1">
      <c r="A5" s="490" t="s">
        <v>68</v>
      </c>
      <c r="B5" s="488" t="s">
        <v>171</v>
      </c>
      <c r="C5" s="683"/>
      <c r="D5" s="490" t="s">
        <v>478</v>
      </c>
      <c r="E5" s="488" t="s">
        <v>80</v>
      </c>
      <c r="F5" s="683"/>
      <c r="G5" s="475"/>
      <c r="H5" s="475"/>
    </row>
    <row r="6" spans="1:10" s="476" customFormat="1" ht="12.75" customHeight="1">
      <c r="A6" s="490" t="s">
        <v>69</v>
      </c>
      <c r="B6" s="488" t="s">
        <v>342</v>
      </c>
      <c r="C6" s="683"/>
      <c r="D6" s="490" t="s">
        <v>78</v>
      </c>
      <c r="E6" s="488" t="s">
        <v>81</v>
      </c>
      <c r="F6" s="683"/>
      <c r="G6" s="475"/>
      <c r="H6" s="475"/>
    </row>
    <row r="7" spans="1:10" s="476" customFormat="1" ht="12.75" customHeight="1">
      <c r="A7" s="490" t="s">
        <v>70</v>
      </c>
      <c r="B7" s="488" t="s">
        <v>343</v>
      </c>
      <c r="C7" s="683"/>
      <c r="D7" s="490" t="s">
        <v>79</v>
      </c>
      <c r="E7" s="488" t="s">
        <v>82</v>
      </c>
      <c r="F7" s="683"/>
      <c r="G7" s="475"/>
      <c r="H7" s="475"/>
    </row>
    <row r="8" spans="1:10" s="476" customFormat="1" ht="12.75" customHeight="1">
      <c r="A8" s="490" t="s">
        <v>71</v>
      </c>
      <c r="B8" s="488" t="s">
        <v>74</v>
      </c>
      <c r="C8" s="683"/>
      <c r="D8" s="683"/>
      <c r="E8" s="683"/>
      <c r="F8" s="683"/>
      <c r="G8" s="475"/>
      <c r="H8" s="475"/>
    </row>
    <row r="9" spans="1:10" s="476" customFormat="1" ht="12.75" customHeight="1">
      <c r="A9" s="491"/>
      <c r="B9" s="475"/>
      <c r="C9" s="475"/>
      <c r="D9" s="475"/>
      <c r="E9" s="475"/>
      <c r="F9" s="475"/>
      <c r="G9" s="475"/>
      <c r="H9" s="475"/>
    </row>
    <row r="10" spans="1:10" s="477" customFormat="1" ht="12.75" customHeight="1">
      <c r="A10" s="492" t="s">
        <v>72</v>
      </c>
      <c r="B10" s="489" t="s">
        <v>75</v>
      </c>
      <c r="C10" s="659"/>
      <c r="D10" s="659"/>
      <c r="E10" s="659"/>
      <c r="F10" s="659"/>
      <c r="G10" s="659"/>
      <c r="H10" s="659"/>
    </row>
    <row r="11" spans="1:10" s="477" customFormat="1" ht="12.75" customHeight="1">
      <c r="A11" s="492" t="s">
        <v>340</v>
      </c>
      <c r="B11" s="489" t="s">
        <v>76</v>
      </c>
      <c r="C11" s="659"/>
      <c r="D11" s="659"/>
      <c r="E11" s="659"/>
      <c r="F11" s="659"/>
      <c r="G11" s="659"/>
      <c r="H11" s="659"/>
    </row>
    <row r="12" spans="1:10" s="478" customFormat="1" ht="11.1" customHeight="1">
      <c r="A12" s="659"/>
      <c r="B12" s="659"/>
      <c r="C12" s="659"/>
      <c r="D12" s="659"/>
      <c r="E12" s="659"/>
      <c r="F12" s="659"/>
      <c r="G12" s="659"/>
      <c r="H12" s="659"/>
    </row>
    <row r="13" spans="1:10" s="474" customFormat="1" ht="12.75" customHeight="1">
      <c r="A13" s="473" t="s">
        <v>441</v>
      </c>
      <c r="B13" s="217"/>
      <c r="C13" s="217"/>
      <c r="D13" s="217"/>
      <c r="E13" s="217"/>
      <c r="F13" s="217"/>
      <c r="G13" s="217"/>
      <c r="H13" s="217"/>
      <c r="I13" s="217"/>
    </row>
    <row r="14" spans="1:10" s="479" customFormat="1" ht="12" customHeight="1">
      <c r="A14" s="305"/>
      <c r="B14" s="494">
        <v>2004</v>
      </c>
      <c r="C14" s="494">
        <v>2005</v>
      </c>
      <c r="D14" s="494">
        <v>2006</v>
      </c>
      <c r="E14" s="494">
        <v>2007</v>
      </c>
      <c r="F14" s="494">
        <v>2008</v>
      </c>
      <c r="G14" s="582" t="s">
        <v>56</v>
      </c>
      <c r="H14" s="582" t="s">
        <v>55</v>
      </c>
      <c r="I14" s="582" t="s">
        <v>57</v>
      </c>
    </row>
    <row r="15" spans="1:10" s="479" customFormat="1" ht="12" customHeight="1">
      <c r="A15" s="311" t="s">
        <v>8</v>
      </c>
      <c r="B15" s="495">
        <v>6</v>
      </c>
      <c r="C15" s="495">
        <v>4</v>
      </c>
      <c r="D15" s="496">
        <v>5</v>
      </c>
      <c r="E15" s="495">
        <v>6</v>
      </c>
      <c r="F15" s="495">
        <v>4</v>
      </c>
      <c r="G15" s="583">
        <v>4</v>
      </c>
      <c r="H15" s="497">
        <v>-0.33300000000000002</v>
      </c>
      <c r="I15" s="497">
        <v>-0.55500000000000005</v>
      </c>
      <c r="J15" s="480"/>
    </row>
    <row r="16" spans="1:10" s="479" customFormat="1" ht="12" customHeight="1">
      <c r="A16" s="311" t="s">
        <v>9</v>
      </c>
      <c r="B16" s="495">
        <v>126</v>
      </c>
      <c r="C16" s="495">
        <v>110</v>
      </c>
      <c r="D16" s="495">
        <v>108</v>
      </c>
      <c r="E16" s="495">
        <v>114</v>
      </c>
      <c r="F16" s="495">
        <v>111</v>
      </c>
      <c r="G16" s="583">
        <v>126</v>
      </c>
      <c r="H16" s="497">
        <v>0</v>
      </c>
      <c r="I16" s="497">
        <v>0.57499999999999996</v>
      </c>
    </row>
    <row r="17" spans="1:10" s="479" customFormat="1" ht="12" customHeight="1">
      <c r="A17" s="311" t="s">
        <v>10</v>
      </c>
      <c r="B17" s="495">
        <v>191</v>
      </c>
      <c r="C17" s="495">
        <v>225</v>
      </c>
      <c r="D17" s="495">
        <v>154</v>
      </c>
      <c r="E17" s="495">
        <v>167</v>
      </c>
      <c r="F17" s="495">
        <v>217</v>
      </c>
      <c r="G17" s="583">
        <v>190</v>
      </c>
      <c r="H17" s="497">
        <v>-5.0000000000000001E-3</v>
      </c>
      <c r="I17" s="497">
        <v>0.18</v>
      </c>
    </row>
    <row r="18" spans="1:10" s="479" customFormat="1" ht="12" customHeight="1">
      <c r="A18" s="311" t="s">
        <v>11</v>
      </c>
      <c r="B18" s="495">
        <v>866</v>
      </c>
      <c r="C18" s="495">
        <v>989</v>
      </c>
      <c r="D18" s="495">
        <v>937</v>
      </c>
      <c r="E18" s="495">
        <v>1029</v>
      </c>
      <c r="F18" s="495">
        <v>946</v>
      </c>
      <c r="G18" s="583">
        <v>836</v>
      </c>
      <c r="H18" s="497">
        <v>-3.5000000000000003E-2</v>
      </c>
      <c r="I18" s="497">
        <v>-9.6000000000000002E-2</v>
      </c>
    </row>
    <row r="19" spans="1:10" s="479" customFormat="1" ht="12" customHeight="1">
      <c r="A19" s="311" t="s">
        <v>12</v>
      </c>
      <c r="B19" s="495">
        <v>1312</v>
      </c>
      <c r="C19" s="495">
        <v>1272</v>
      </c>
      <c r="D19" s="495">
        <v>1310</v>
      </c>
      <c r="E19" s="495">
        <v>1456</v>
      </c>
      <c r="F19" s="495">
        <v>1218</v>
      </c>
      <c r="G19" s="584">
        <v>1231</v>
      </c>
      <c r="H19" s="497">
        <v>-6.2E-2</v>
      </c>
      <c r="I19" s="497">
        <v>-4.1000000000000002E-2</v>
      </c>
    </row>
    <row r="20" spans="1:10" s="479" customFormat="1" ht="12" customHeight="1">
      <c r="A20" s="311" t="s">
        <v>13</v>
      </c>
      <c r="B20" s="495">
        <v>538</v>
      </c>
      <c r="C20" s="495">
        <v>559</v>
      </c>
      <c r="D20" s="495">
        <v>559</v>
      </c>
      <c r="E20" s="495">
        <v>460</v>
      </c>
      <c r="F20" s="495">
        <v>331</v>
      </c>
      <c r="G20" s="583">
        <v>355</v>
      </c>
      <c r="H20" s="497">
        <v>-0.34</v>
      </c>
      <c r="I20" s="497">
        <v>-0.35599999999999998</v>
      </c>
    </row>
    <row r="21" spans="1:10" s="479" customFormat="1" ht="12" customHeight="1">
      <c r="A21" s="311" t="s">
        <v>14</v>
      </c>
      <c r="B21" s="495">
        <v>10596</v>
      </c>
      <c r="C21" s="495">
        <v>10108</v>
      </c>
      <c r="D21" s="495">
        <v>9649</v>
      </c>
      <c r="E21" s="495">
        <v>9421</v>
      </c>
      <c r="F21" s="495">
        <v>8203</v>
      </c>
      <c r="G21" s="584">
        <v>7912</v>
      </c>
      <c r="H21" s="497">
        <v>-0.253</v>
      </c>
      <c r="I21" s="497">
        <v>-0.17899999999999999</v>
      </c>
    </row>
    <row r="22" spans="1:10" s="479" customFormat="1" ht="12" customHeight="1">
      <c r="A22" s="311" t="s">
        <v>15</v>
      </c>
      <c r="B22" s="495">
        <v>405</v>
      </c>
      <c r="C22" s="495">
        <v>404</v>
      </c>
      <c r="D22" s="495">
        <v>404</v>
      </c>
      <c r="E22" s="495">
        <v>410</v>
      </c>
      <c r="F22" s="495">
        <v>351</v>
      </c>
      <c r="G22" s="583">
        <v>271</v>
      </c>
      <c r="H22" s="497">
        <v>-0.33</v>
      </c>
      <c r="I22" s="497">
        <v>-0.44500000000000001</v>
      </c>
    </row>
    <row r="23" spans="1:10" s="479" customFormat="1" ht="12" customHeight="1">
      <c r="A23" s="311" t="s">
        <v>16</v>
      </c>
      <c r="B23" s="495">
        <v>14041</v>
      </c>
      <c r="C23" s="495">
        <v>13671</v>
      </c>
      <c r="D23" s="495">
        <v>13126</v>
      </c>
      <c r="E23" s="495">
        <f>SUM(E15:E22)</f>
        <v>13063</v>
      </c>
      <c r="F23" s="495">
        <v>11381</v>
      </c>
      <c r="G23" s="584">
        <v>10925</v>
      </c>
      <c r="H23" s="497">
        <v>-0.222</v>
      </c>
      <c r="I23" s="497">
        <v>-0.16900000000000001</v>
      </c>
    </row>
    <row r="24" spans="1:10" s="479" customFormat="1" ht="12" customHeight="1">
      <c r="A24" s="311" t="s">
        <v>17</v>
      </c>
      <c r="B24" s="495">
        <v>34</v>
      </c>
      <c r="C24" s="495">
        <v>33</v>
      </c>
      <c r="D24" s="495">
        <v>32</v>
      </c>
      <c r="E24" s="495">
        <v>31</v>
      </c>
      <c r="F24" s="495">
        <v>217</v>
      </c>
      <c r="G24" s="495">
        <v>29</v>
      </c>
      <c r="H24" s="495"/>
      <c r="I24" s="495"/>
    </row>
    <row r="25" spans="1:10" s="479" customFormat="1" ht="12" customHeight="1">
      <c r="A25" s="302" t="s">
        <v>18</v>
      </c>
      <c r="B25" s="302"/>
      <c r="C25" s="302"/>
      <c r="D25" s="302"/>
      <c r="E25" s="302"/>
      <c r="F25" s="302"/>
      <c r="G25" s="302"/>
      <c r="H25" s="302"/>
    </row>
    <row r="26" spans="1:10" s="479" customFormat="1" ht="12">
      <c r="A26" s="451"/>
      <c r="B26" s="451"/>
      <c r="C26" s="314"/>
      <c r="D26" s="314"/>
      <c r="E26" s="314"/>
      <c r="F26" s="314"/>
      <c r="G26" s="314"/>
      <c r="H26" s="314"/>
    </row>
    <row r="27" spans="1:10" s="474" customFormat="1" ht="12.75" customHeight="1">
      <c r="A27" s="473" t="s">
        <v>442</v>
      </c>
      <c r="B27" s="217"/>
      <c r="C27" s="217"/>
      <c r="D27" s="217"/>
      <c r="E27" s="217"/>
      <c r="F27" s="217"/>
      <c r="G27" s="217"/>
      <c r="H27" s="217"/>
      <c r="I27" s="217"/>
      <c r="J27" s="579"/>
    </row>
    <row r="28" spans="1:10" s="479" customFormat="1" ht="11.25" customHeight="1">
      <c r="A28" s="450" t="s">
        <v>19</v>
      </c>
      <c r="B28" s="684"/>
      <c r="C28" s="684"/>
      <c r="D28" s="684"/>
      <c r="E28" s="684"/>
      <c r="F28" s="684"/>
      <c r="G28" s="684"/>
      <c r="H28" s="684"/>
    </row>
    <row r="29" spans="1:10" s="479" customFormat="1" ht="11.25" customHeight="1">
      <c r="A29" s="501" t="s">
        <v>1335</v>
      </c>
      <c r="B29" s="494">
        <v>2002</v>
      </c>
      <c r="C29" s="494">
        <v>2003</v>
      </c>
      <c r="D29" s="494">
        <v>2004</v>
      </c>
      <c r="E29" s="494">
        <v>2005</v>
      </c>
      <c r="F29" s="494">
        <v>2006</v>
      </c>
      <c r="G29" s="494">
        <v>2007</v>
      </c>
      <c r="H29" s="494">
        <v>2008</v>
      </c>
      <c r="I29" s="494">
        <v>2009</v>
      </c>
    </row>
    <row r="30" spans="1:10" s="479" customFormat="1" ht="11.25" customHeight="1">
      <c r="A30" s="308" t="s">
        <v>1336</v>
      </c>
      <c r="B30" s="506">
        <v>1865</v>
      </c>
      <c r="C30" s="506">
        <v>1893</v>
      </c>
      <c r="D30" s="506">
        <v>2051</v>
      </c>
      <c r="E30" s="506">
        <v>2113</v>
      </c>
      <c r="F30" s="506">
        <v>1979</v>
      </c>
      <c r="G30" s="506">
        <v>2054</v>
      </c>
      <c r="H30" s="506">
        <v>1838</v>
      </c>
      <c r="I30" s="506">
        <v>1961</v>
      </c>
    </row>
    <row r="31" spans="1:10" s="479" customFormat="1" ht="11.25" customHeight="1">
      <c r="A31" s="308" t="s">
        <v>1337</v>
      </c>
      <c r="B31" s="507">
        <v>130204</v>
      </c>
      <c r="C31" s="507">
        <v>138319</v>
      </c>
      <c r="D31" s="507">
        <v>141908</v>
      </c>
      <c r="E31" s="507">
        <v>146067</v>
      </c>
      <c r="F31" s="507">
        <v>152591</v>
      </c>
      <c r="G31" s="507">
        <v>146804</v>
      </c>
      <c r="H31" s="507">
        <v>145443</v>
      </c>
      <c r="I31" s="581" t="s">
        <v>1</v>
      </c>
    </row>
    <row r="32" spans="1:10" s="479" customFormat="1" ht="11.25" customHeight="1">
      <c r="A32" s="502" t="s">
        <v>1338</v>
      </c>
      <c r="B32" s="507">
        <v>114900</v>
      </c>
      <c r="C32" s="507">
        <v>122000</v>
      </c>
      <c r="D32" s="507">
        <v>123000</v>
      </c>
      <c r="E32" s="507">
        <v>127500</v>
      </c>
      <c r="F32" s="507">
        <v>129500</v>
      </c>
      <c r="G32" s="507">
        <v>130250</v>
      </c>
      <c r="H32" s="507">
        <v>128000</v>
      </c>
      <c r="I32" s="507">
        <v>128000</v>
      </c>
    </row>
    <row r="33" spans="1:9" s="479" customFormat="1" ht="11.25" customHeight="1">
      <c r="A33" s="503" t="s">
        <v>1339</v>
      </c>
      <c r="B33" s="508"/>
      <c r="C33" s="508"/>
      <c r="D33" s="508"/>
      <c r="E33" s="508"/>
      <c r="F33" s="508"/>
      <c r="G33" s="508"/>
      <c r="H33" s="508"/>
      <c r="I33" s="508"/>
    </row>
    <row r="34" spans="1:9" s="479" customFormat="1" ht="11.25" customHeight="1">
      <c r="A34" s="502" t="s">
        <v>1336</v>
      </c>
      <c r="B34" s="506">
        <v>417</v>
      </c>
      <c r="C34" s="506">
        <v>575</v>
      </c>
      <c r="D34" s="506">
        <v>560</v>
      </c>
      <c r="E34" s="506">
        <v>465</v>
      </c>
      <c r="F34" s="506">
        <v>339</v>
      </c>
      <c r="G34" s="506">
        <v>276</v>
      </c>
      <c r="H34" s="506">
        <v>206</v>
      </c>
      <c r="I34" s="506">
        <v>174</v>
      </c>
    </row>
    <row r="35" spans="1:9" s="479" customFormat="1" ht="11.25" customHeight="1">
      <c r="A35" s="308" t="s">
        <v>1337</v>
      </c>
      <c r="B35" s="507">
        <v>185127</v>
      </c>
      <c r="C35" s="507">
        <v>194024</v>
      </c>
      <c r="D35" s="507">
        <v>210418</v>
      </c>
      <c r="E35" s="507">
        <v>232087</v>
      </c>
      <c r="F35" s="507">
        <v>246099</v>
      </c>
      <c r="G35" s="507">
        <v>242049</v>
      </c>
      <c r="H35" s="507">
        <v>245697</v>
      </c>
      <c r="I35" s="581" t="s">
        <v>1</v>
      </c>
    </row>
    <row r="36" spans="1:9" s="479" customFormat="1" ht="11.25" customHeight="1">
      <c r="A36" s="502" t="s">
        <v>1338</v>
      </c>
      <c r="B36" s="507">
        <v>166400</v>
      </c>
      <c r="C36" s="507">
        <v>173985</v>
      </c>
      <c r="D36" s="507">
        <v>184975</v>
      </c>
      <c r="E36" s="507">
        <v>199350</v>
      </c>
      <c r="F36" s="507">
        <v>205388</v>
      </c>
      <c r="G36" s="507">
        <v>205500</v>
      </c>
      <c r="H36" s="507">
        <v>215818</v>
      </c>
      <c r="I36" s="507">
        <v>225589</v>
      </c>
    </row>
    <row r="37" spans="1:9" s="481" customFormat="1" ht="11.25" customHeight="1">
      <c r="A37" s="447"/>
      <c r="B37" s="447"/>
      <c r="C37" s="447"/>
      <c r="D37" s="447"/>
      <c r="E37" s="447"/>
      <c r="F37" s="447"/>
      <c r="G37" s="447"/>
      <c r="H37" s="447"/>
    </row>
    <row r="38" spans="1:9" s="481" customFormat="1" ht="11.25" customHeight="1">
      <c r="A38" s="498" t="s">
        <v>2</v>
      </c>
      <c r="B38" s="447"/>
      <c r="C38" s="447"/>
      <c r="D38" s="447"/>
      <c r="E38" s="447"/>
      <c r="F38" s="447"/>
      <c r="G38" s="447"/>
      <c r="H38" s="447"/>
    </row>
    <row r="39" spans="1:9" s="479" customFormat="1" ht="11.25" customHeight="1">
      <c r="A39" s="505"/>
      <c r="B39" s="681" t="s">
        <v>20</v>
      </c>
      <c r="C39" s="682"/>
      <c r="D39" s="499"/>
      <c r="E39" s="499"/>
      <c r="F39" s="499"/>
      <c r="G39" s="499"/>
      <c r="H39" s="499"/>
    </row>
    <row r="40" spans="1:9" s="479" customFormat="1" ht="11.25" customHeight="1">
      <c r="A40" s="504" t="s">
        <v>21</v>
      </c>
      <c r="B40" s="509" t="s">
        <v>22</v>
      </c>
      <c r="C40" s="509" t="s">
        <v>23</v>
      </c>
      <c r="D40" s="499"/>
      <c r="E40" s="499"/>
      <c r="F40" s="499"/>
      <c r="G40" s="499"/>
      <c r="H40" s="499"/>
    </row>
    <row r="41" spans="1:9" s="479" customFormat="1" ht="11.25" customHeight="1">
      <c r="A41" s="504" t="s">
        <v>24</v>
      </c>
      <c r="B41" s="510" t="s">
        <v>25</v>
      </c>
      <c r="C41" s="510" t="s">
        <v>26</v>
      </c>
      <c r="D41" s="499"/>
      <c r="E41" s="499"/>
      <c r="F41" s="499"/>
      <c r="G41" s="499"/>
      <c r="H41" s="499"/>
    </row>
    <row r="42" spans="1:9" s="479" customFormat="1" ht="11.25" customHeight="1">
      <c r="A42" s="504" t="s">
        <v>287</v>
      </c>
      <c r="B42" s="510" t="s">
        <v>288</v>
      </c>
      <c r="C42" s="510" t="s">
        <v>160</v>
      </c>
      <c r="D42" s="499"/>
      <c r="E42" s="499"/>
      <c r="F42" s="499"/>
      <c r="G42" s="499"/>
      <c r="H42" s="499"/>
    </row>
    <row r="43" spans="1:9" s="479" customFormat="1" ht="11.25" customHeight="1">
      <c r="A43" s="498"/>
      <c r="B43" s="500"/>
      <c r="C43" s="500"/>
      <c r="D43" s="499"/>
      <c r="E43" s="499"/>
      <c r="F43" s="499"/>
      <c r="G43" s="499"/>
      <c r="H43" s="499"/>
    </row>
    <row r="44" spans="1:9" s="479" customFormat="1" ht="11.25" customHeight="1">
      <c r="A44" s="504" t="s">
        <v>512</v>
      </c>
      <c r="B44" s="511">
        <v>6.5000000000000002E-2</v>
      </c>
      <c r="C44" s="500"/>
      <c r="D44" s="499"/>
      <c r="E44" s="499"/>
      <c r="F44" s="499"/>
      <c r="G44" s="499"/>
      <c r="H44" s="499"/>
    </row>
    <row r="45" spans="1:9" s="481" customFormat="1" ht="11.25" customHeight="1">
      <c r="A45" s="447"/>
      <c r="B45" s="447"/>
      <c r="C45" s="447"/>
      <c r="D45" s="447"/>
      <c r="E45" s="447"/>
      <c r="F45" s="447"/>
      <c r="G45" s="447"/>
      <c r="H45" s="447"/>
    </row>
    <row r="46" spans="1:9" s="474" customFormat="1" ht="12.75" customHeight="1">
      <c r="A46" s="473" t="s">
        <v>443</v>
      </c>
      <c r="B46" s="217"/>
      <c r="C46" s="217"/>
      <c r="D46" s="217"/>
      <c r="E46" s="217"/>
      <c r="F46" s="217"/>
      <c r="G46" s="217"/>
      <c r="H46" s="217"/>
      <c r="I46" s="579"/>
    </row>
    <row r="47" spans="1:9" s="479" customFormat="1" ht="12" customHeight="1">
      <c r="A47" s="119" t="s">
        <v>161</v>
      </c>
      <c r="B47" s="495">
        <v>5</v>
      </c>
      <c r="C47" s="302"/>
      <c r="D47" s="302"/>
      <c r="E47" s="302"/>
      <c r="F47" s="302"/>
      <c r="G47" s="302"/>
      <c r="H47" s="302"/>
    </row>
    <row r="48" spans="1:9" s="479" customFormat="1" ht="12" customHeight="1">
      <c r="A48" s="311" t="s">
        <v>162</v>
      </c>
      <c r="B48" s="495">
        <v>2</v>
      </c>
      <c r="C48" s="302"/>
      <c r="D48" s="302"/>
      <c r="E48" s="302"/>
      <c r="F48" s="302"/>
      <c r="G48" s="302"/>
      <c r="H48" s="302"/>
    </row>
    <row r="49" spans="1:9" s="479" customFormat="1" ht="12" customHeight="1">
      <c r="A49" s="311" t="s">
        <v>163</v>
      </c>
      <c r="B49" s="495">
        <v>800</v>
      </c>
      <c r="C49" s="302"/>
      <c r="D49" s="302"/>
      <c r="E49" s="302"/>
      <c r="F49" s="302"/>
      <c r="G49" s="302"/>
      <c r="H49" s="302"/>
    </row>
    <row r="50" spans="1:9" s="479" customFormat="1" ht="12" customHeight="1">
      <c r="A50" s="311" t="s">
        <v>470</v>
      </c>
      <c r="B50" s="495">
        <v>20</v>
      </c>
      <c r="C50" s="302"/>
      <c r="D50" s="302"/>
      <c r="E50" s="302"/>
      <c r="F50" s="302"/>
      <c r="G50" s="302"/>
      <c r="H50" s="302"/>
    </row>
    <row r="51" spans="1:9" s="479" customFormat="1" ht="12" customHeight="1">
      <c r="A51" s="311" t="s">
        <v>164</v>
      </c>
      <c r="B51" s="495">
        <v>480</v>
      </c>
      <c r="C51" s="302"/>
      <c r="D51" s="302"/>
      <c r="E51" s="302"/>
      <c r="F51" s="302"/>
      <c r="G51" s="302"/>
      <c r="H51" s="302"/>
    </row>
    <row r="52" spans="1:9" s="479" customFormat="1" ht="12" customHeight="1">
      <c r="A52" s="311" t="s">
        <v>165</v>
      </c>
      <c r="B52" s="512" t="s">
        <v>468</v>
      </c>
      <c r="C52" s="302"/>
      <c r="D52" s="302"/>
      <c r="E52" s="302"/>
      <c r="F52" s="302"/>
      <c r="G52" s="302"/>
      <c r="H52" s="302"/>
    </row>
    <row r="53" spans="1:9" s="479" customFormat="1" ht="12" customHeight="1">
      <c r="A53" s="311" t="s">
        <v>166</v>
      </c>
      <c r="B53" s="495">
        <v>180</v>
      </c>
      <c r="C53" s="302"/>
      <c r="D53" s="302"/>
      <c r="E53" s="302"/>
      <c r="F53" s="302"/>
      <c r="G53" s="302"/>
      <c r="H53" s="302"/>
    </row>
    <row r="54" spans="1:9" s="479" customFormat="1" ht="12" customHeight="1">
      <c r="A54" s="311" t="s">
        <v>165</v>
      </c>
      <c r="B54" s="512" t="s">
        <v>469</v>
      </c>
      <c r="C54" s="302"/>
      <c r="D54" s="302"/>
      <c r="E54" s="302"/>
      <c r="F54" s="302"/>
      <c r="G54" s="302"/>
      <c r="H54" s="302"/>
    </row>
    <row r="55" spans="1:9" s="481" customFormat="1" ht="12" customHeight="1">
      <c r="A55" s="447"/>
      <c r="B55" s="447"/>
      <c r="C55" s="447"/>
      <c r="D55" s="447"/>
      <c r="E55" s="447"/>
      <c r="F55" s="447"/>
      <c r="G55" s="447"/>
      <c r="H55" s="447"/>
    </row>
    <row r="56" spans="1:9" s="474" customFormat="1" ht="12.75" customHeight="1">
      <c r="A56" s="473" t="s">
        <v>66</v>
      </c>
      <c r="B56" s="217"/>
      <c r="C56" s="217"/>
      <c r="D56" s="217"/>
      <c r="E56" s="217"/>
      <c r="F56" s="217"/>
      <c r="G56" s="217"/>
      <c r="H56" s="217"/>
      <c r="I56" s="579"/>
    </row>
    <row r="57" spans="1:9" s="478" customFormat="1" ht="12" customHeight="1">
      <c r="A57" s="119" t="s">
        <v>167</v>
      </c>
      <c r="B57" s="495">
        <v>166</v>
      </c>
      <c r="C57" s="302"/>
      <c r="D57" s="302"/>
      <c r="E57" s="302"/>
      <c r="F57" s="302"/>
      <c r="G57" s="302"/>
      <c r="H57" s="302"/>
    </row>
    <row r="58" spans="1:9" s="478" customFormat="1" ht="12" customHeight="1">
      <c r="A58" s="311" t="s">
        <v>168</v>
      </c>
      <c r="B58" s="495">
        <v>15</v>
      </c>
      <c r="C58" s="302"/>
      <c r="D58" s="302"/>
      <c r="E58" s="302"/>
      <c r="F58" s="302"/>
      <c r="G58" s="302"/>
      <c r="H58" s="302"/>
    </row>
    <row r="59" spans="1:9" s="478" customFormat="1" ht="12" customHeight="1">
      <c r="A59" s="311" t="s">
        <v>169</v>
      </c>
      <c r="B59" s="495">
        <v>2</v>
      </c>
      <c r="C59" s="302"/>
      <c r="D59" s="302"/>
      <c r="E59" s="302"/>
      <c r="F59" s="302"/>
      <c r="G59" s="302"/>
      <c r="H59" s="302"/>
    </row>
    <row r="60" spans="1:9" s="478" customFormat="1" ht="12" customHeight="1">
      <c r="A60" s="311" t="s">
        <v>354</v>
      </c>
      <c r="B60" s="495">
        <v>2</v>
      </c>
      <c r="C60" s="302"/>
      <c r="D60" s="302"/>
      <c r="E60" s="302"/>
      <c r="F60" s="302"/>
      <c r="G60" s="302"/>
      <c r="H60" s="302"/>
    </row>
    <row r="61" spans="1:9" s="478" customFormat="1" ht="12" customHeight="1">
      <c r="A61" s="311" t="s">
        <v>353</v>
      </c>
      <c r="B61" s="495">
        <v>1</v>
      </c>
      <c r="C61" s="302"/>
      <c r="D61" s="302"/>
      <c r="E61" s="302"/>
      <c r="F61" s="302"/>
      <c r="G61" s="302"/>
      <c r="H61" s="302"/>
    </row>
    <row r="62" spans="1:9" s="478" customFormat="1" ht="12" customHeight="1">
      <c r="A62" s="311" t="s">
        <v>170</v>
      </c>
      <c r="B62" s="495">
        <v>24</v>
      </c>
      <c r="C62" s="302"/>
      <c r="D62" s="302"/>
      <c r="E62" s="302"/>
      <c r="F62" s="302"/>
      <c r="G62" s="302"/>
      <c r="H62" s="302"/>
    </row>
    <row r="63" spans="1:9">
      <c r="A63" s="447"/>
      <c r="B63" s="447"/>
      <c r="C63" s="447"/>
      <c r="D63" s="447"/>
      <c r="E63" s="447"/>
      <c r="F63" s="447"/>
      <c r="G63" s="447"/>
      <c r="H63" s="447"/>
    </row>
    <row r="64" spans="1:9" s="474" customFormat="1" ht="12.75" customHeight="1">
      <c r="A64" s="197" t="s">
        <v>1334</v>
      </c>
      <c r="B64" s="217"/>
      <c r="C64" s="217"/>
      <c r="D64" s="217"/>
      <c r="E64" s="217"/>
      <c r="F64" s="217"/>
      <c r="G64" s="217"/>
      <c r="H64" s="217"/>
      <c r="I64" s="579"/>
    </row>
    <row r="65" spans="1:8" s="483" customFormat="1" ht="12">
      <c r="A65" s="482" t="s">
        <v>347</v>
      </c>
      <c r="B65" s="482"/>
      <c r="C65" s="482" t="s">
        <v>43</v>
      </c>
      <c r="D65" s="482"/>
      <c r="E65" s="482"/>
      <c r="F65" s="482"/>
      <c r="G65" s="482"/>
      <c r="H65" s="482"/>
    </row>
    <row r="66" spans="1:8" s="483" customFormat="1" ht="12">
      <c r="A66" s="482" t="s">
        <v>236</v>
      </c>
      <c r="B66" s="482"/>
      <c r="C66" s="482" t="s">
        <v>0</v>
      </c>
      <c r="D66" s="482"/>
      <c r="E66" s="482"/>
      <c r="F66" s="482"/>
      <c r="G66" s="482"/>
      <c r="H66" s="482"/>
    </row>
    <row r="67" spans="1:8" s="483" customFormat="1" ht="12">
      <c r="A67" s="482" t="s">
        <v>237</v>
      </c>
      <c r="B67" s="482"/>
      <c r="C67" s="482" t="s">
        <v>47</v>
      </c>
      <c r="D67" s="482"/>
      <c r="E67" s="482"/>
      <c r="F67" s="482"/>
      <c r="G67" s="482"/>
      <c r="H67" s="482"/>
    </row>
    <row r="68" spans="1:8" s="483" customFormat="1" ht="12">
      <c r="A68" s="482" t="s">
        <v>238</v>
      </c>
      <c r="B68" s="482"/>
      <c r="C68" s="482" t="s">
        <v>46</v>
      </c>
      <c r="D68" s="482"/>
      <c r="E68" s="482"/>
      <c r="F68" s="482"/>
      <c r="G68" s="482"/>
      <c r="H68" s="482"/>
    </row>
    <row r="69" spans="1:8" s="483" customFormat="1" ht="12">
      <c r="A69" s="482" t="s">
        <v>239</v>
      </c>
      <c r="B69" s="482"/>
      <c r="C69" s="580" t="s">
        <v>45</v>
      </c>
      <c r="D69" s="482"/>
      <c r="E69" s="482"/>
      <c r="F69" s="482"/>
      <c r="G69" s="482"/>
      <c r="H69" s="482"/>
    </row>
    <row r="70" spans="1:8" s="483" customFormat="1" ht="12">
      <c r="A70" s="482" t="s">
        <v>247</v>
      </c>
      <c r="B70" s="482"/>
      <c r="C70" s="482" t="s">
        <v>44</v>
      </c>
      <c r="D70" s="482"/>
      <c r="E70" s="482"/>
      <c r="F70" s="482"/>
      <c r="G70" s="482"/>
      <c r="H70" s="482"/>
    </row>
    <row r="71" spans="1:8" s="483" customFormat="1" ht="12">
      <c r="A71" s="482" t="s">
        <v>248</v>
      </c>
      <c r="B71" s="482"/>
      <c r="C71" s="482" t="s">
        <v>249</v>
      </c>
      <c r="D71" s="482"/>
      <c r="E71" s="482"/>
      <c r="F71" s="482"/>
      <c r="G71" s="482"/>
      <c r="H71" s="482"/>
    </row>
    <row r="72" spans="1:8" s="483" customFormat="1" ht="12">
      <c r="A72" s="482" t="s">
        <v>346</v>
      </c>
      <c r="B72" s="482"/>
      <c r="C72" s="482"/>
      <c r="D72" s="482"/>
      <c r="E72" s="482"/>
      <c r="F72" s="482"/>
      <c r="G72" s="482"/>
      <c r="H72" s="482"/>
    </row>
    <row r="73" spans="1:8" s="483" customFormat="1" ht="12">
      <c r="A73" s="482" t="s">
        <v>250</v>
      </c>
      <c r="B73" s="482"/>
      <c r="C73" s="482" t="s">
        <v>42</v>
      </c>
      <c r="D73" s="482"/>
      <c r="E73" s="482"/>
      <c r="F73" s="482"/>
      <c r="G73" s="482"/>
      <c r="H73" s="482"/>
    </row>
    <row r="74" spans="1:8" s="483" customFormat="1" ht="12">
      <c r="A74" s="482" t="s">
        <v>251</v>
      </c>
      <c r="B74" s="482"/>
      <c r="C74" s="482" t="s">
        <v>41</v>
      </c>
      <c r="D74" s="482"/>
      <c r="E74" s="482"/>
      <c r="F74" s="482"/>
      <c r="G74" s="482"/>
      <c r="H74" s="482"/>
    </row>
    <row r="75" spans="1:8" s="483" customFormat="1" ht="12">
      <c r="A75" s="482" t="s">
        <v>252</v>
      </c>
      <c r="B75" s="482"/>
      <c r="C75" s="580" t="s">
        <v>40</v>
      </c>
      <c r="D75" s="482"/>
      <c r="E75" s="482"/>
      <c r="F75" s="482"/>
      <c r="G75" s="482"/>
      <c r="H75" s="482"/>
    </row>
    <row r="76" spans="1:8" s="483" customFormat="1" ht="12">
      <c r="A76" s="482" t="s">
        <v>253</v>
      </c>
      <c r="B76" s="482"/>
      <c r="C76" s="482" t="s">
        <v>39</v>
      </c>
      <c r="D76" s="482"/>
      <c r="E76" s="482"/>
      <c r="F76" s="482"/>
      <c r="G76" s="482"/>
      <c r="H76" s="482"/>
    </row>
    <row r="77" spans="1:8" s="483" customFormat="1" ht="12">
      <c r="A77" s="482" t="s">
        <v>254</v>
      </c>
      <c r="B77" s="482"/>
      <c r="C77" s="482" t="s">
        <v>38</v>
      </c>
      <c r="D77" s="482"/>
      <c r="E77" s="482"/>
      <c r="F77" s="482"/>
      <c r="G77" s="482"/>
      <c r="H77" s="482"/>
    </row>
    <row r="78" spans="1:8" s="483" customFormat="1" ht="12">
      <c r="A78" s="482" t="s">
        <v>255</v>
      </c>
      <c r="B78" s="482"/>
      <c r="C78" s="482" t="s">
        <v>37</v>
      </c>
      <c r="D78" s="482"/>
      <c r="E78" s="482"/>
      <c r="F78" s="482"/>
      <c r="G78" s="482"/>
      <c r="H78" s="482"/>
    </row>
    <row r="79" spans="1:8" s="483" customFormat="1" ht="12">
      <c r="A79" s="482" t="s">
        <v>412</v>
      </c>
      <c r="B79" s="482"/>
      <c r="C79" s="482" t="s">
        <v>404</v>
      </c>
      <c r="D79" s="482"/>
      <c r="E79" s="482"/>
      <c r="F79" s="482"/>
      <c r="G79" s="482"/>
      <c r="H79" s="482"/>
    </row>
    <row r="80" spans="1:8" s="483" customFormat="1" ht="12">
      <c r="A80" s="482" t="s">
        <v>389</v>
      </c>
      <c r="B80" s="482"/>
      <c r="C80" s="482" t="s">
        <v>390</v>
      </c>
      <c r="D80" s="482"/>
      <c r="E80" s="482"/>
      <c r="F80" s="482"/>
      <c r="G80" s="482"/>
      <c r="H80" s="482"/>
    </row>
    <row r="81" spans="1:9" s="483" customFormat="1" ht="12">
      <c r="A81" s="482" t="s">
        <v>256</v>
      </c>
      <c r="B81" s="482"/>
      <c r="C81" s="482" t="s">
        <v>36</v>
      </c>
      <c r="D81" s="482"/>
      <c r="E81" s="482"/>
      <c r="F81" s="482"/>
      <c r="G81" s="482"/>
      <c r="H81" s="482"/>
    </row>
    <row r="82" spans="1:9" s="483" customFormat="1" ht="12">
      <c r="A82" s="482" t="s">
        <v>384</v>
      </c>
      <c r="B82" s="482"/>
      <c r="C82" s="482" t="s">
        <v>35</v>
      </c>
      <c r="D82" s="482"/>
      <c r="E82" s="482"/>
      <c r="F82" s="482"/>
      <c r="G82" s="482"/>
      <c r="H82" s="482"/>
    </row>
    <row r="83" spans="1:9" s="483" customFormat="1" ht="12">
      <c r="A83" s="482" t="s">
        <v>298</v>
      </c>
      <c r="B83" s="482"/>
      <c r="C83" s="482" t="s">
        <v>385</v>
      </c>
      <c r="D83" s="482"/>
      <c r="E83" s="482"/>
      <c r="F83" s="482"/>
      <c r="G83" s="482"/>
      <c r="H83" s="482"/>
    </row>
    <row r="84" spans="1:9" s="483" customFormat="1" ht="12">
      <c r="A84" s="482" t="s">
        <v>445</v>
      </c>
      <c r="B84" s="482"/>
      <c r="C84" s="482" t="s">
        <v>386</v>
      </c>
      <c r="D84" s="482"/>
      <c r="E84" s="482"/>
      <c r="F84" s="482"/>
      <c r="G84" s="482"/>
      <c r="H84" s="482"/>
    </row>
    <row r="85" spans="1:9" s="483" customFormat="1" ht="12">
      <c r="A85" s="482" t="s">
        <v>444</v>
      </c>
      <c r="B85" s="482"/>
      <c r="C85" s="482" t="s">
        <v>385</v>
      </c>
      <c r="D85" s="482"/>
      <c r="E85" s="482"/>
      <c r="F85" s="482"/>
      <c r="G85" s="482"/>
      <c r="H85" s="482"/>
    </row>
    <row r="86" spans="1:9" s="483" customFormat="1" ht="12">
      <c r="A86" s="482" t="s">
        <v>336</v>
      </c>
      <c r="B86" s="482"/>
      <c r="C86" s="482" t="s">
        <v>387</v>
      </c>
      <c r="D86" s="482"/>
      <c r="E86" s="482"/>
      <c r="F86" s="482"/>
      <c r="G86" s="482"/>
      <c r="H86" s="482"/>
    </row>
    <row r="87" spans="1:9" s="483" customFormat="1" ht="12">
      <c r="A87" s="482" t="s">
        <v>337</v>
      </c>
      <c r="B87" s="482"/>
      <c r="C87" s="482" t="s">
        <v>386</v>
      </c>
      <c r="D87" s="482"/>
      <c r="E87" s="482"/>
      <c r="F87" s="482"/>
      <c r="G87" s="482"/>
      <c r="H87" s="482"/>
    </row>
    <row r="88" spans="1:9" s="483" customFormat="1" ht="12">
      <c r="A88" s="482" t="s">
        <v>338</v>
      </c>
      <c r="B88" s="482"/>
      <c r="C88" s="482" t="s">
        <v>386</v>
      </c>
      <c r="D88" s="482"/>
      <c r="E88" s="482"/>
      <c r="F88" s="482"/>
      <c r="G88" s="482"/>
      <c r="H88" s="482"/>
    </row>
    <row r="89" spans="1:9" s="483" customFormat="1" ht="12">
      <c r="A89" s="482" t="s">
        <v>339</v>
      </c>
      <c r="B89" s="482"/>
      <c r="C89" s="482" t="s">
        <v>386</v>
      </c>
      <c r="D89" s="482"/>
      <c r="E89" s="482"/>
      <c r="F89" s="482"/>
      <c r="G89" s="482"/>
      <c r="H89" s="482"/>
    </row>
    <row r="90" spans="1:9" s="483" customFormat="1" ht="12">
      <c r="A90" s="482" t="s">
        <v>448</v>
      </c>
      <c r="B90" s="482"/>
      <c r="C90" s="482" t="s">
        <v>388</v>
      </c>
      <c r="D90" s="482"/>
      <c r="E90" s="482"/>
      <c r="F90" s="482"/>
      <c r="G90" s="482"/>
      <c r="H90" s="482"/>
    </row>
    <row r="91" spans="1:9">
      <c r="A91" s="447"/>
      <c r="B91" s="447"/>
      <c r="C91" s="447"/>
      <c r="D91" s="447"/>
      <c r="E91" s="447"/>
      <c r="F91" s="447"/>
      <c r="G91" s="447"/>
      <c r="H91" s="447"/>
    </row>
    <row r="92" spans="1:9" s="474" customFormat="1" ht="15">
      <c r="A92" s="197" t="s">
        <v>391</v>
      </c>
      <c r="B92" s="217"/>
      <c r="C92" s="217"/>
      <c r="D92" s="217"/>
      <c r="E92" s="217"/>
      <c r="F92" s="217"/>
      <c r="G92" s="217"/>
      <c r="H92" s="217"/>
      <c r="I92" s="579"/>
    </row>
    <row r="93" spans="1:9" s="481" customFormat="1" ht="12">
      <c r="A93" s="484" t="s">
        <v>392</v>
      </c>
      <c r="B93" s="447"/>
      <c r="C93" s="447"/>
      <c r="D93" s="447"/>
      <c r="E93" s="447"/>
      <c r="F93" s="447"/>
      <c r="G93" s="447"/>
      <c r="H93" s="447"/>
    </row>
    <row r="94" spans="1:9" s="481" customFormat="1" ht="12">
      <c r="A94" s="482" t="s">
        <v>144</v>
      </c>
      <c r="B94" s="482" t="s">
        <v>145</v>
      </c>
      <c r="C94" s="447"/>
      <c r="D94" s="447"/>
      <c r="E94" s="447"/>
      <c r="F94" s="447"/>
      <c r="G94" s="447"/>
      <c r="H94" s="447"/>
    </row>
    <row r="95" spans="1:9" s="483" customFormat="1" ht="12">
      <c r="A95" s="482" t="s">
        <v>148</v>
      </c>
      <c r="B95" s="482"/>
      <c r="C95" s="482"/>
      <c r="D95" s="482"/>
      <c r="E95" s="482"/>
      <c r="F95" s="482"/>
      <c r="G95" s="482"/>
      <c r="H95" s="482"/>
    </row>
    <row r="96" spans="1:9" s="483" customFormat="1" ht="12">
      <c r="A96" s="482" t="s">
        <v>146</v>
      </c>
      <c r="B96" s="482" t="s">
        <v>147</v>
      </c>
      <c r="C96" s="482"/>
      <c r="D96" s="482"/>
      <c r="E96" s="482"/>
      <c r="F96" s="482"/>
      <c r="G96" s="482"/>
      <c r="H96" s="482"/>
    </row>
    <row r="97" spans="1:8" s="483" customFormat="1" ht="12">
      <c r="A97" s="482" t="s">
        <v>400</v>
      </c>
      <c r="B97" s="482"/>
      <c r="C97" s="482"/>
      <c r="D97" s="482"/>
      <c r="E97" s="482"/>
      <c r="F97" s="482"/>
      <c r="G97" s="482"/>
      <c r="H97" s="482"/>
    </row>
    <row r="98" spans="1:8" s="483" customFormat="1" ht="12">
      <c r="A98" s="482" t="s">
        <v>158</v>
      </c>
      <c r="B98" s="482" t="s">
        <v>159</v>
      </c>
      <c r="C98" s="482"/>
      <c r="D98" s="482"/>
      <c r="E98" s="482"/>
      <c r="F98" s="482"/>
      <c r="G98" s="482"/>
      <c r="H98" s="482"/>
    </row>
    <row r="99" spans="1:8" s="483" customFormat="1" ht="12">
      <c r="A99" s="482" t="s">
        <v>276</v>
      </c>
      <c r="B99" s="482"/>
      <c r="C99" s="482"/>
      <c r="D99" s="482"/>
      <c r="E99" s="482"/>
      <c r="F99" s="482"/>
      <c r="G99" s="482"/>
      <c r="H99" s="482"/>
    </row>
    <row r="100" spans="1:8" s="483" customFormat="1" ht="12">
      <c r="A100" s="482" t="s">
        <v>31</v>
      </c>
      <c r="B100" s="482" t="s">
        <v>32</v>
      </c>
      <c r="C100" s="482"/>
      <c r="D100" s="482"/>
      <c r="E100" s="482"/>
      <c r="F100" s="482"/>
      <c r="G100" s="482"/>
      <c r="H100" s="482"/>
    </row>
    <row r="101" spans="1:8" s="483" customFormat="1" ht="12">
      <c r="A101" s="482" t="s">
        <v>277</v>
      </c>
      <c r="B101" s="482"/>
      <c r="C101" s="482"/>
      <c r="D101" s="482"/>
      <c r="E101" s="482"/>
      <c r="F101" s="482"/>
      <c r="G101" s="482"/>
      <c r="H101" s="482"/>
    </row>
    <row r="102" spans="1:8" s="483" customFormat="1" ht="12">
      <c r="A102" s="482"/>
      <c r="B102" s="482"/>
      <c r="C102" s="482"/>
      <c r="D102" s="482"/>
      <c r="E102" s="482"/>
      <c r="F102" s="482"/>
      <c r="G102" s="482"/>
      <c r="H102" s="482"/>
    </row>
    <row r="103" spans="1:8" s="483" customFormat="1" ht="12">
      <c r="A103" s="485" t="s">
        <v>143</v>
      </c>
      <c r="B103" s="482"/>
      <c r="C103" s="482"/>
      <c r="D103" s="482"/>
      <c r="E103" s="482"/>
      <c r="F103" s="482"/>
      <c r="G103" s="482"/>
      <c r="H103" s="482"/>
    </row>
    <row r="104" spans="1:8" s="483" customFormat="1" ht="12">
      <c r="A104" s="482" t="s">
        <v>289</v>
      </c>
      <c r="B104" s="482" t="s">
        <v>290</v>
      </c>
      <c r="C104" s="482"/>
      <c r="D104" s="482"/>
      <c r="E104" s="482"/>
      <c r="F104" s="482"/>
      <c r="G104" s="482"/>
      <c r="H104" s="482"/>
    </row>
    <row r="105" spans="1:8" s="483" customFormat="1" ht="12">
      <c r="A105" s="482" t="s">
        <v>403</v>
      </c>
      <c r="B105" s="482"/>
      <c r="C105" s="482"/>
      <c r="D105" s="482"/>
      <c r="E105" s="482"/>
      <c r="F105" s="482"/>
      <c r="G105" s="482"/>
      <c r="H105" s="482"/>
    </row>
    <row r="106" spans="1:8" s="483" customFormat="1" ht="12">
      <c r="A106" s="482" t="s">
        <v>292</v>
      </c>
      <c r="B106" s="482" t="s">
        <v>34</v>
      </c>
      <c r="C106" s="482"/>
      <c r="D106" s="482"/>
      <c r="E106" s="482"/>
      <c r="F106" s="482"/>
      <c r="G106" s="482"/>
      <c r="H106" s="482"/>
    </row>
    <row r="107" spans="1:8" s="483" customFormat="1" ht="12">
      <c r="A107" s="482" t="s">
        <v>291</v>
      </c>
      <c r="B107" s="482"/>
      <c r="C107" s="482"/>
      <c r="D107" s="482"/>
      <c r="E107" s="482"/>
      <c r="F107" s="482"/>
      <c r="G107" s="482"/>
      <c r="H107" s="482"/>
    </row>
    <row r="108" spans="1:8" s="483" customFormat="1" ht="12">
      <c r="A108" s="482"/>
      <c r="B108" s="482"/>
      <c r="C108" s="482"/>
      <c r="D108" s="482"/>
      <c r="E108" s="482"/>
      <c r="F108" s="482"/>
      <c r="G108" s="482"/>
      <c r="H108" s="482"/>
    </row>
    <row r="109" spans="1:8" s="483" customFormat="1" ht="12">
      <c r="A109" s="680" t="s">
        <v>806</v>
      </c>
      <c r="B109" s="680"/>
      <c r="C109" s="680"/>
      <c r="D109" s="680"/>
      <c r="E109" s="680"/>
      <c r="F109" s="680"/>
      <c r="G109" s="680"/>
      <c r="H109" s="680"/>
    </row>
    <row r="110" spans="1:8" s="483" customFormat="1" ht="12">
      <c r="A110" s="680"/>
      <c r="B110" s="680"/>
      <c r="C110" s="680"/>
      <c r="D110" s="680"/>
      <c r="E110" s="680"/>
      <c r="F110" s="680"/>
      <c r="G110" s="680"/>
      <c r="H110" s="680"/>
    </row>
    <row r="111" spans="1:8" s="483" customFormat="1" ht="12">
      <c r="A111" s="486"/>
      <c r="B111" s="486"/>
      <c r="C111" s="486"/>
      <c r="D111" s="486"/>
      <c r="E111" s="486"/>
      <c r="F111" s="486"/>
      <c r="G111" s="486"/>
      <c r="H111" s="486"/>
    </row>
    <row r="112" spans="1:8" s="483" customFormat="1" ht="12">
      <c r="A112" s="487" t="s">
        <v>476</v>
      </c>
      <c r="B112" s="487"/>
      <c r="C112" s="487"/>
      <c r="D112" s="487"/>
      <c r="E112" s="487"/>
      <c r="F112" s="487"/>
      <c r="G112" s="487"/>
      <c r="H112" s="487"/>
    </row>
    <row r="113" spans="1:8" s="483" customFormat="1" ht="12">
      <c r="A113" s="487" t="s">
        <v>1805</v>
      </c>
      <c r="B113" s="487"/>
      <c r="C113" s="487"/>
      <c r="D113" s="487"/>
      <c r="E113" s="487"/>
      <c r="F113" s="487"/>
      <c r="G113" s="487"/>
      <c r="H113" s="487"/>
    </row>
    <row r="114" spans="1:8" s="483" customFormat="1" ht="12">
      <c r="A114" s="598" t="s">
        <v>1754</v>
      </c>
      <c r="B114" s="487"/>
      <c r="C114" s="487"/>
      <c r="D114" s="487"/>
      <c r="E114" s="487"/>
      <c r="F114" s="487"/>
      <c r="G114" s="487"/>
      <c r="H114" s="487"/>
    </row>
    <row r="115" spans="1:8" s="483" customFormat="1" ht="12">
      <c r="A115" s="487" t="s">
        <v>102</v>
      </c>
      <c r="B115" s="487"/>
      <c r="C115" s="487"/>
      <c r="D115" s="487"/>
      <c r="E115" s="487"/>
      <c r="F115" s="487"/>
      <c r="G115" s="487"/>
      <c r="H115" s="487"/>
    </row>
    <row r="116" spans="1:8" s="483" customFormat="1" ht="12">
      <c r="A116" s="487" t="s">
        <v>29</v>
      </c>
      <c r="B116" s="487"/>
      <c r="C116" s="487"/>
      <c r="D116" s="487"/>
      <c r="E116" s="487"/>
      <c r="F116" s="487"/>
      <c r="G116" s="487"/>
      <c r="H116" s="487"/>
    </row>
    <row r="117" spans="1:8" s="483" customFormat="1" ht="12">
      <c r="A117" s="487" t="s">
        <v>30</v>
      </c>
      <c r="B117" s="487"/>
      <c r="C117" s="487"/>
      <c r="D117" s="487"/>
      <c r="E117" s="487"/>
      <c r="F117" s="487"/>
      <c r="G117" s="487"/>
      <c r="H117" s="487"/>
    </row>
    <row r="118" spans="1:8" s="483" customFormat="1" ht="12">
      <c r="A118" s="487" t="s">
        <v>1806</v>
      </c>
      <c r="B118" s="487"/>
      <c r="C118" s="487"/>
      <c r="D118" s="487"/>
      <c r="E118" s="487"/>
      <c r="F118" s="487"/>
      <c r="G118" s="487"/>
      <c r="H118" s="487"/>
    </row>
    <row r="119" spans="1:8" s="483" customFormat="1" ht="12">
      <c r="A119" s="487" t="s">
        <v>240</v>
      </c>
      <c r="B119" s="487"/>
      <c r="C119" s="487"/>
      <c r="D119" s="487"/>
      <c r="E119" s="487"/>
      <c r="F119" s="487"/>
      <c r="G119" s="487"/>
      <c r="H119" s="487"/>
    </row>
    <row r="120" spans="1:8" s="481" customFormat="1" ht="12"/>
  </sheetData>
  <customSheetViews>
    <customSheetView guid="{2241D2F7-FCAB-46A4-8253-BE3553A0819D}" scale="150" topLeftCell="A51">
      <selection activeCell="A105" sqref="A105"/>
      <pageMargins left="0.75" right="0.75" top="1" bottom="1" header="0.5" footer="0.5"/>
    </customSheetView>
    <customSheetView guid="{FF019918-1126-E741-80E5-10DFF1610F9B}" scale="150" topLeftCell="A51">
      <selection activeCell="A105" sqref="A105"/>
      <pageMargins left="0.7" right="0.7" top="0.75" bottom="0.75" header="0.3" footer="0.3"/>
    </customSheetView>
    <customSheetView guid="{45C7F253-5639-4BAF-B155-10DC005D38AE}" scale="150" topLeftCell="A16">
      <selection activeCell="J25" sqref="J25"/>
      <pageMargins left="0.7" right="0.7" top="0.75" bottom="0.75" header="0.3" footer="0.3"/>
    </customSheetView>
    <customSheetView guid="{495CA096-0E26-4428-82C8-7A3D259892E5}" scale="150" topLeftCell="A51">
      <selection activeCell="A105" sqref="A105"/>
      <pageMargins left="0.75" right="0.75" top="1" bottom="1" header="0.5" footer="0.5"/>
    </customSheetView>
  </customSheetViews>
  <mergeCells count="8">
    <mergeCell ref="A109:H110"/>
    <mergeCell ref="B39:C39"/>
    <mergeCell ref="C4:C7"/>
    <mergeCell ref="F4:F7"/>
    <mergeCell ref="C8:F8"/>
    <mergeCell ref="C10:H12"/>
    <mergeCell ref="A12:B12"/>
    <mergeCell ref="B28:H28"/>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topLeftCell="A100" zoomScale="150" workbookViewId="0">
      <selection activeCell="A121" sqref="A121:H121"/>
    </sheetView>
  </sheetViews>
  <sheetFormatPr defaultColWidth="8.85546875" defaultRowHeight="9"/>
  <cols>
    <col min="1" max="1" width="35.28515625" style="11" customWidth="1"/>
    <col min="2" max="8" width="9.42578125" style="11" customWidth="1"/>
    <col min="9" max="16384" width="8.85546875" style="11"/>
  </cols>
  <sheetData>
    <row r="1" spans="1:13" s="14" customFormat="1" ht="12.75" customHeight="1">
      <c r="A1" s="24" t="s">
        <v>482</v>
      </c>
      <c r="B1" s="46"/>
      <c r="C1" s="46"/>
      <c r="D1" s="46"/>
      <c r="E1" s="46"/>
      <c r="F1" s="46"/>
      <c r="G1" s="46"/>
      <c r="H1" s="46"/>
    </row>
    <row r="2" spans="1:13" ht="11.25">
      <c r="A2" s="20" t="s">
        <v>436</v>
      </c>
      <c r="B2" s="19"/>
      <c r="C2" s="19"/>
      <c r="D2" s="19"/>
      <c r="E2" s="19"/>
      <c r="F2" s="19"/>
      <c r="G2" s="19"/>
      <c r="H2" s="19"/>
      <c r="I2" s="6"/>
      <c r="J2" s="6"/>
      <c r="K2" s="6"/>
      <c r="L2" s="6"/>
      <c r="M2" s="6"/>
    </row>
    <row r="3" spans="1:13" s="14" customFormat="1" ht="12.75" customHeight="1">
      <c r="A3" s="23" t="s">
        <v>1587</v>
      </c>
      <c r="B3" s="43"/>
      <c r="C3" s="43"/>
      <c r="D3" s="43"/>
      <c r="E3" s="43"/>
      <c r="F3" s="43"/>
      <c r="G3" s="43"/>
      <c r="H3" s="43"/>
    </row>
    <row r="4" spans="1:13" ht="11.25">
      <c r="A4" s="31"/>
      <c r="B4" s="32" t="s">
        <v>483</v>
      </c>
      <c r="C4" s="32" t="s">
        <v>484</v>
      </c>
      <c r="D4" s="47"/>
      <c r="E4" s="47"/>
      <c r="F4" s="47"/>
      <c r="G4" s="47"/>
      <c r="H4" s="19"/>
      <c r="I4" s="541"/>
      <c r="J4" s="6"/>
      <c r="K4" s="6"/>
      <c r="L4" s="6"/>
      <c r="M4" s="6"/>
    </row>
    <row r="5" spans="1:13" ht="11.25">
      <c r="A5" s="48" t="s">
        <v>485</v>
      </c>
      <c r="B5" s="49">
        <v>178270</v>
      </c>
      <c r="C5" s="38">
        <v>1</v>
      </c>
      <c r="D5" s="50"/>
      <c r="E5" s="50"/>
      <c r="F5" s="51"/>
      <c r="G5" s="51"/>
      <c r="H5" s="19"/>
      <c r="I5" s="6"/>
      <c r="J5" s="6"/>
      <c r="K5" s="6"/>
      <c r="L5" s="6"/>
      <c r="M5" s="6"/>
    </row>
    <row r="6" spans="1:13" ht="11.25">
      <c r="A6" s="31" t="s">
        <v>486</v>
      </c>
      <c r="B6" s="37">
        <v>3655</v>
      </c>
      <c r="C6" s="35">
        <v>2.1000000000000001E-2</v>
      </c>
      <c r="D6" s="50"/>
      <c r="E6" s="50"/>
      <c r="F6" s="51"/>
      <c r="G6" s="51"/>
      <c r="H6" s="19"/>
      <c r="I6" s="6"/>
      <c r="J6" s="6"/>
      <c r="K6" s="6"/>
      <c r="L6" s="6"/>
      <c r="M6" s="6"/>
    </row>
    <row r="7" spans="1:13" ht="11.25">
      <c r="A7" s="31" t="s">
        <v>487</v>
      </c>
      <c r="B7" s="37">
        <v>7912</v>
      </c>
      <c r="C7" s="35">
        <v>4.3999999999999997E-2</v>
      </c>
      <c r="D7" s="50"/>
      <c r="E7" s="52"/>
      <c r="F7" s="53"/>
      <c r="G7" s="51"/>
      <c r="H7" s="19"/>
      <c r="I7" s="8"/>
      <c r="J7" s="8"/>
      <c r="K7" s="8"/>
      <c r="L7" s="8"/>
      <c r="M7" s="8"/>
    </row>
    <row r="8" spans="1:13" ht="11.25">
      <c r="A8" s="31" t="s">
        <v>488</v>
      </c>
      <c r="B8" s="37">
        <v>44458</v>
      </c>
      <c r="C8" s="35">
        <v>0.249</v>
      </c>
      <c r="D8" s="50"/>
      <c r="E8" s="52"/>
      <c r="F8" s="53"/>
      <c r="G8" s="51"/>
      <c r="H8" s="19"/>
      <c r="I8" s="8"/>
      <c r="J8" s="8"/>
      <c r="K8" s="8"/>
      <c r="L8" s="8"/>
      <c r="M8" s="8"/>
    </row>
    <row r="9" spans="1:13" ht="11.25">
      <c r="A9" s="31" t="s">
        <v>489</v>
      </c>
      <c r="B9" s="37">
        <v>40129</v>
      </c>
      <c r="C9" s="35">
        <v>0.22500000000000001</v>
      </c>
      <c r="D9" s="50"/>
      <c r="E9" s="52"/>
      <c r="F9" s="53"/>
      <c r="G9" s="51"/>
      <c r="H9" s="19"/>
      <c r="I9" s="8"/>
      <c r="J9" s="8"/>
      <c r="K9" s="8"/>
      <c r="L9" s="8"/>
      <c r="M9" s="8"/>
    </row>
    <row r="10" spans="1:13" ht="11.25">
      <c r="A10" s="31" t="s">
        <v>490</v>
      </c>
      <c r="B10" s="37">
        <v>19986</v>
      </c>
      <c r="C10" s="35">
        <v>0.112</v>
      </c>
      <c r="D10" s="50"/>
      <c r="E10" s="52"/>
      <c r="F10" s="53"/>
      <c r="G10" s="51"/>
      <c r="H10" s="19"/>
      <c r="I10" s="8"/>
      <c r="J10" s="8"/>
      <c r="K10" s="8"/>
      <c r="L10" s="8"/>
      <c r="M10" s="8"/>
    </row>
    <row r="11" spans="1:13" ht="11.25">
      <c r="A11" s="31" t="s">
        <v>491</v>
      </c>
      <c r="B11" s="37">
        <v>42657</v>
      </c>
      <c r="C11" s="35">
        <v>0.23899999999999999</v>
      </c>
      <c r="D11" s="50"/>
      <c r="E11" s="52"/>
      <c r="F11" s="53"/>
      <c r="G11" s="51"/>
      <c r="H11" s="19"/>
      <c r="I11" s="8"/>
      <c r="J11" s="8"/>
      <c r="K11" s="8"/>
      <c r="L11" s="8"/>
      <c r="M11" s="8"/>
    </row>
    <row r="12" spans="1:13" ht="11.25">
      <c r="A12" s="31" t="s">
        <v>492</v>
      </c>
      <c r="B12" s="37">
        <v>19473</v>
      </c>
      <c r="C12" s="35">
        <v>0.109</v>
      </c>
      <c r="D12" s="50"/>
      <c r="E12" s="52"/>
      <c r="F12" s="53"/>
      <c r="G12" s="51"/>
      <c r="H12" s="19"/>
      <c r="I12" s="8"/>
      <c r="J12" s="8"/>
      <c r="K12" s="8"/>
      <c r="L12" s="8"/>
      <c r="M12" s="8"/>
    </row>
    <row r="13" spans="1:13" ht="11.25">
      <c r="A13" s="54"/>
      <c r="B13" s="54"/>
      <c r="C13" s="50"/>
      <c r="D13" s="50"/>
      <c r="E13" s="52"/>
      <c r="F13" s="53"/>
      <c r="G13" s="51"/>
      <c r="H13" s="19"/>
      <c r="I13" s="8"/>
      <c r="J13" s="8"/>
      <c r="K13" s="8"/>
      <c r="L13" s="8"/>
      <c r="M13" s="8"/>
    </row>
    <row r="14" spans="1:13" ht="11.25">
      <c r="A14" s="31" t="s">
        <v>493</v>
      </c>
      <c r="B14" s="35">
        <v>0.93500000000000005</v>
      </c>
      <c r="C14" s="50"/>
      <c r="D14" s="50"/>
      <c r="E14" s="52"/>
      <c r="F14" s="53"/>
      <c r="G14" s="51"/>
      <c r="H14" s="19"/>
      <c r="I14" s="8"/>
      <c r="J14" s="8"/>
      <c r="K14" s="8"/>
      <c r="L14" s="8"/>
      <c r="M14" s="8"/>
    </row>
    <row r="15" spans="1:13" ht="11.25">
      <c r="A15" s="31" t="s">
        <v>494</v>
      </c>
      <c r="B15" s="35">
        <v>0.34899999999999998</v>
      </c>
      <c r="C15" s="50"/>
      <c r="D15" s="50"/>
      <c r="E15" s="52"/>
      <c r="F15" s="53"/>
      <c r="G15" s="51"/>
      <c r="H15" s="19"/>
      <c r="I15" s="8"/>
      <c r="J15" s="8"/>
      <c r="K15" s="8"/>
      <c r="L15" s="8"/>
      <c r="M15" s="8"/>
    </row>
    <row r="16" spans="1:13" ht="11.25">
      <c r="A16" s="54"/>
      <c r="B16" s="54"/>
      <c r="C16" s="50"/>
      <c r="D16" s="50"/>
      <c r="E16" s="52"/>
      <c r="F16" s="53"/>
      <c r="G16" s="51"/>
      <c r="H16" s="19"/>
      <c r="I16" s="8"/>
      <c r="J16" s="8"/>
      <c r="K16" s="8"/>
      <c r="L16" s="8"/>
      <c r="M16" s="8"/>
    </row>
    <row r="17" spans="1:13" s="14" customFormat="1" ht="12.75" customHeight="1">
      <c r="A17" s="23" t="s">
        <v>495</v>
      </c>
      <c r="B17" s="43"/>
      <c r="C17" s="43"/>
      <c r="D17" s="43"/>
      <c r="E17" s="43"/>
      <c r="F17" s="43"/>
      <c r="G17" s="43"/>
      <c r="H17" s="43"/>
      <c r="I17"/>
    </row>
    <row r="18" spans="1:13" ht="11.25" customHeight="1">
      <c r="A18" s="31"/>
      <c r="B18" s="32">
        <v>2003</v>
      </c>
      <c r="C18" s="32">
        <v>2004</v>
      </c>
      <c r="D18" s="32">
        <v>2005</v>
      </c>
      <c r="E18" s="32">
        <v>2006</v>
      </c>
      <c r="F18" s="32">
        <v>2007</v>
      </c>
      <c r="G18" s="32">
        <v>2008</v>
      </c>
      <c r="H18" s="514">
        <v>2009</v>
      </c>
      <c r="I18" s="6"/>
      <c r="J18" s="6"/>
      <c r="K18" s="6"/>
      <c r="L18" s="6"/>
      <c r="M18" s="6"/>
    </row>
    <row r="19" spans="1:13" ht="11.25" customHeight="1">
      <c r="A19" s="31" t="s">
        <v>496</v>
      </c>
      <c r="B19" s="37">
        <v>164626</v>
      </c>
      <c r="C19" s="37">
        <v>166748</v>
      </c>
      <c r="D19" s="37">
        <v>167308</v>
      </c>
      <c r="E19" s="37">
        <v>167052</v>
      </c>
      <c r="F19" s="37">
        <v>168224</v>
      </c>
      <c r="G19" s="37">
        <v>169005</v>
      </c>
      <c r="H19" s="517">
        <v>168281</v>
      </c>
      <c r="I19" s="6"/>
      <c r="J19" s="6"/>
      <c r="K19" s="6"/>
      <c r="L19" s="6"/>
      <c r="M19" s="6"/>
    </row>
    <row r="20" spans="1:13" ht="11.25" customHeight="1">
      <c r="A20" s="31" t="s">
        <v>497</v>
      </c>
      <c r="B20" s="55">
        <v>3.5999999999999997E-2</v>
      </c>
      <c r="C20" s="55">
        <v>3.5000000000000003E-2</v>
      </c>
      <c r="D20" s="55">
        <v>3.5000000000000003E-2</v>
      </c>
      <c r="E20" s="55">
        <v>2.9000000000000001E-2</v>
      </c>
      <c r="F20" s="55">
        <v>2.8000000000000001E-2</v>
      </c>
      <c r="G20" s="55">
        <v>3.1E-2</v>
      </c>
      <c r="H20" s="515">
        <v>4.3848923785027798E-2</v>
      </c>
      <c r="I20" s="6"/>
      <c r="J20" s="6"/>
      <c r="K20" s="6"/>
      <c r="L20" s="6"/>
      <c r="M20" s="6"/>
    </row>
    <row r="21" spans="1:13" ht="11.25" customHeight="1">
      <c r="A21" s="31" t="s">
        <v>607</v>
      </c>
      <c r="B21" s="37">
        <v>158621</v>
      </c>
      <c r="C21" s="37">
        <v>160987</v>
      </c>
      <c r="D21" s="37">
        <v>161533</v>
      </c>
      <c r="E21" s="37">
        <v>162218</v>
      </c>
      <c r="F21" s="37">
        <v>163497</v>
      </c>
      <c r="G21" s="37">
        <v>163811</v>
      </c>
      <c r="H21" s="517">
        <v>160894</v>
      </c>
      <c r="I21" s="6"/>
      <c r="J21" s="6"/>
      <c r="K21" s="6"/>
      <c r="L21" s="6"/>
      <c r="M21" s="6"/>
    </row>
    <row r="22" spans="1:13" ht="11.25" customHeight="1">
      <c r="A22" s="31" t="s">
        <v>608</v>
      </c>
      <c r="B22" s="37">
        <v>166741</v>
      </c>
      <c r="C22" s="37">
        <v>167433</v>
      </c>
      <c r="D22" s="37">
        <v>169386</v>
      </c>
      <c r="E22" s="37">
        <v>172124</v>
      </c>
      <c r="F22" s="37">
        <v>172856</v>
      </c>
      <c r="G22" s="37">
        <v>172571</v>
      </c>
      <c r="H22" s="517">
        <v>170464</v>
      </c>
      <c r="I22" s="6"/>
      <c r="J22" s="6"/>
      <c r="K22" s="6"/>
      <c r="L22" s="6"/>
      <c r="M22" s="6"/>
    </row>
    <row r="23" spans="1:13" ht="11.25" customHeight="1">
      <c r="A23" s="54"/>
      <c r="B23" s="54"/>
      <c r="C23" s="54"/>
      <c r="D23" s="54"/>
      <c r="E23" s="54"/>
      <c r="F23" s="54"/>
      <c r="G23" s="54"/>
      <c r="H23" s="54"/>
      <c r="I23" s="6"/>
      <c r="J23" s="6"/>
      <c r="K23" s="6"/>
      <c r="L23" s="6"/>
      <c r="M23" s="6"/>
    </row>
    <row r="24" spans="1:13" ht="11.25" customHeight="1">
      <c r="A24" s="57"/>
      <c r="B24" s="58"/>
      <c r="C24" s="59"/>
      <c r="D24" s="54"/>
      <c r="E24" s="54"/>
      <c r="F24" s="54"/>
      <c r="G24" s="54"/>
      <c r="H24" s="54"/>
      <c r="I24" s="6"/>
      <c r="J24" s="6"/>
      <c r="K24" s="6"/>
      <c r="L24" s="6"/>
      <c r="M24" s="6"/>
    </row>
    <row r="25" spans="1:13" ht="11.25" customHeight="1">
      <c r="A25" s="60" t="s">
        <v>617</v>
      </c>
      <c r="B25" s="61" t="s">
        <v>618</v>
      </c>
      <c r="C25" s="62" t="s">
        <v>640</v>
      </c>
      <c r="D25" s="54"/>
      <c r="E25" s="54"/>
      <c r="F25" s="54"/>
      <c r="G25" s="54"/>
      <c r="H25" s="54"/>
      <c r="I25" s="6"/>
      <c r="J25" s="6"/>
      <c r="K25" s="6"/>
      <c r="L25" s="6"/>
      <c r="M25" s="6"/>
    </row>
    <row r="26" spans="1:13" ht="11.25" customHeight="1">
      <c r="A26" s="63" t="s">
        <v>641</v>
      </c>
      <c r="B26" s="64">
        <v>0.62252475247524752</v>
      </c>
      <c r="C26" s="64">
        <v>0.60998576590386511</v>
      </c>
      <c r="D26" s="54"/>
      <c r="E26" s="54"/>
      <c r="F26" s="54"/>
      <c r="G26" s="54"/>
      <c r="H26" s="54"/>
      <c r="I26" s="6"/>
      <c r="J26" s="6"/>
      <c r="K26" s="6"/>
      <c r="L26" s="6"/>
      <c r="M26" s="6"/>
    </row>
    <row r="27" spans="1:13" ht="11.25" customHeight="1">
      <c r="A27" s="31" t="s">
        <v>642</v>
      </c>
      <c r="B27" s="55">
        <v>0.8274554165557626</v>
      </c>
      <c r="C27" s="55">
        <v>0.83542976939203351</v>
      </c>
      <c r="D27" s="54"/>
      <c r="E27" s="54"/>
      <c r="F27" s="54"/>
      <c r="G27" s="54"/>
      <c r="H27" s="54"/>
      <c r="I27" s="6"/>
      <c r="J27" s="6"/>
      <c r="K27" s="6"/>
      <c r="L27" s="6"/>
      <c r="M27" s="6"/>
    </row>
    <row r="28" spans="1:13" ht="11.25" customHeight="1">
      <c r="A28" s="31" t="s">
        <v>643</v>
      </c>
      <c r="B28" s="55">
        <v>0.91983343193919809</v>
      </c>
      <c r="C28" s="55">
        <v>0.84694288012872088</v>
      </c>
      <c r="D28" s="54"/>
      <c r="E28" s="54"/>
      <c r="F28" s="54"/>
      <c r="G28" s="54"/>
      <c r="H28" s="54"/>
      <c r="I28" s="6"/>
      <c r="J28" s="6"/>
      <c r="K28" s="6"/>
      <c r="L28" s="6"/>
      <c r="M28" s="6"/>
    </row>
    <row r="29" spans="1:13" ht="11.25" customHeight="1">
      <c r="A29" s="31" t="s">
        <v>644</v>
      </c>
      <c r="B29" s="55">
        <v>0.89799365339338721</v>
      </c>
      <c r="C29" s="55">
        <v>0.87036559583354822</v>
      </c>
      <c r="D29" s="54"/>
      <c r="E29" s="54"/>
      <c r="F29" s="54"/>
      <c r="G29" s="54"/>
      <c r="H29" s="54"/>
      <c r="I29" s="6"/>
      <c r="J29" s="6"/>
      <c r="K29" s="6"/>
      <c r="L29" s="6"/>
      <c r="M29" s="6"/>
    </row>
    <row r="30" spans="1:13" ht="11.25" customHeight="1">
      <c r="A30" s="31" t="s">
        <v>645</v>
      </c>
      <c r="B30" s="55">
        <v>0.79771998574991099</v>
      </c>
      <c r="C30" s="55">
        <v>0.71499693105094453</v>
      </c>
      <c r="D30" s="54"/>
      <c r="E30" s="54"/>
      <c r="F30" s="54"/>
      <c r="G30" s="54"/>
      <c r="H30" s="54"/>
      <c r="I30" s="6"/>
      <c r="J30" s="6"/>
      <c r="K30" s="6"/>
      <c r="L30" s="6"/>
      <c r="M30" s="6"/>
    </row>
    <row r="31" spans="1:13" ht="11.25" customHeight="1">
      <c r="A31" s="31" t="s">
        <v>646</v>
      </c>
      <c r="B31" s="55">
        <v>0.39420084865629418</v>
      </c>
      <c r="C31" s="55">
        <v>0.22803714859437751</v>
      </c>
      <c r="D31" s="54"/>
      <c r="E31" s="54"/>
      <c r="F31" s="54"/>
      <c r="G31" s="54"/>
      <c r="H31" s="54"/>
      <c r="I31" s="6"/>
      <c r="J31" s="6"/>
      <c r="K31" s="6"/>
      <c r="L31" s="6"/>
      <c r="M31" s="6"/>
    </row>
    <row r="32" spans="1:13" ht="11.25" customHeight="1">
      <c r="A32" s="31" t="s">
        <v>647</v>
      </c>
      <c r="B32" s="55">
        <v>0.10520815188991466</v>
      </c>
      <c r="C32" s="55">
        <v>4.6299212598425198E-2</v>
      </c>
      <c r="D32" s="54"/>
      <c r="E32" s="54"/>
      <c r="F32" s="54"/>
      <c r="G32" s="54"/>
      <c r="H32" s="54"/>
      <c r="I32" s="6"/>
      <c r="J32" s="6"/>
      <c r="K32" s="6"/>
      <c r="L32" s="6"/>
      <c r="M32" s="6"/>
    </row>
    <row r="33" spans="1:13" ht="11.25" customHeight="1">
      <c r="A33" s="36" t="s">
        <v>568</v>
      </c>
      <c r="B33" s="65">
        <v>0.791158934065743</v>
      </c>
      <c r="C33" s="65">
        <v>0.70433396068590548</v>
      </c>
      <c r="D33" s="54"/>
      <c r="E33" s="54"/>
      <c r="F33" s="54"/>
      <c r="G33" s="54"/>
      <c r="H33" s="54"/>
      <c r="I33" s="6"/>
      <c r="J33" s="6"/>
      <c r="K33" s="6"/>
      <c r="L33" s="6"/>
      <c r="M33" s="6"/>
    </row>
    <row r="34" spans="1:13" ht="11.25" customHeight="1">
      <c r="A34" s="19"/>
      <c r="B34" s="19"/>
      <c r="C34" s="19"/>
      <c r="D34" s="19"/>
      <c r="E34" s="19"/>
      <c r="F34" s="19"/>
      <c r="G34" s="19"/>
      <c r="H34" s="19"/>
      <c r="I34" s="6"/>
      <c r="J34" s="6"/>
      <c r="K34" s="6"/>
      <c r="L34" s="6"/>
      <c r="M34" s="6"/>
    </row>
    <row r="35" spans="1:13" s="14" customFormat="1" ht="12.75" customHeight="1">
      <c r="A35" s="23" t="s">
        <v>1770</v>
      </c>
      <c r="B35" s="43"/>
      <c r="C35" s="43"/>
      <c r="D35" s="43"/>
      <c r="E35" s="43"/>
      <c r="F35" s="43"/>
      <c r="G35" s="43"/>
      <c r="H35" s="43"/>
      <c r="I35"/>
    </row>
    <row r="36" spans="1:13" ht="11.25" customHeight="1">
      <c r="A36" s="31"/>
      <c r="B36" s="32" t="s">
        <v>484</v>
      </c>
      <c r="C36" s="66"/>
      <c r="D36" s="66"/>
      <c r="E36" s="66"/>
      <c r="F36" s="19"/>
      <c r="G36" s="19"/>
      <c r="H36" s="19"/>
      <c r="I36" s="6"/>
      <c r="J36" s="6"/>
      <c r="K36" s="6"/>
      <c r="L36" s="6"/>
      <c r="M36" s="6"/>
    </row>
    <row r="37" spans="1:13" ht="11.25" customHeight="1">
      <c r="A37" s="31" t="s">
        <v>648</v>
      </c>
      <c r="B37" s="35">
        <v>0.38800000000000001</v>
      </c>
      <c r="C37" s="54"/>
      <c r="D37" s="54"/>
      <c r="E37" s="54"/>
      <c r="F37" s="19"/>
      <c r="G37" s="19"/>
      <c r="H37" s="19"/>
      <c r="I37" s="6"/>
      <c r="J37" s="6"/>
      <c r="K37" s="6"/>
      <c r="L37" s="6"/>
      <c r="M37" s="6"/>
    </row>
    <row r="38" spans="1:13" ht="11.25" customHeight="1">
      <c r="A38" s="31" t="s">
        <v>649</v>
      </c>
      <c r="B38" s="35">
        <v>0.17100000000000001</v>
      </c>
      <c r="C38" s="54"/>
      <c r="D38" s="54"/>
      <c r="E38" s="54"/>
      <c r="F38" s="19"/>
      <c r="G38" s="19"/>
      <c r="H38" s="19"/>
      <c r="I38" s="6"/>
      <c r="J38" s="6"/>
      <c r="K38" s="6"/>
      <c r="L38" s="6"/>
      <c r="M38" s="6"/>
    </row>
    <row r="39" spans="1:13" ht="11.25" customHeight="1">
      <c r="A39" s="31" t="s">
        <v>650</v>
      </c>
      <c r="B39" s="35">
        <v>0.26400000000000001</v>
      </c>
      <c r="C39" s="54"/>
      <c r="D39" s="54"/>
      <c r="E39" s="54"/>
      <c r="F39" s="19"/>
      <c r="G39" s="19"/>
      <c r="H39" s="19"/>
      <c r="I39" s="6"/>
      <c r="J39" s="6"/>
      <c r="K39" s="6"/>
      <c r="L39" s="6"/>
      <c r="M39" s="6"/>
    </row>
    <row r="40" spans="1:13" ht="11.25" customHeight="1">
      <c r="A40" s="31" t="s">
        <v>651</v>
      </c>
      <c r="B40" s="35">
        <v>1E-3</v>
      </c>
      <c r="C40" s="54"/>
      <c r="D40" s="54"/>
      <c r="E40" s="54"/>
      <c r="F40" s="19"/>
      <c r="G40" s="19"/>
      <c r="H40" s="19"/>
      <c r="I40" s="6"/>
      <c r="J40" s="6"/>
      <c r="K40" s="6"/>
      <c r="L40" s="6"/>
      <c r="M40" s="6"/>
    </row>
    <row r="41" spans="1:13" ht="11.25" customHeight="1">
      <c r="A41" s="31" t="s">
        <v>521</v>
      </c>
      <c r="B41" s="35">
        <v>6.9000000000000006E-2</v>
      </c>
      <c r="C41" s="54"/>
      <c r="D41" s="54"/>
      <c r="E41" s="54"/>
      <c r="F41" s="19"/>
      <c r="G41" s="19"/>
      <c r="H41" s="19"/>
      <c r="I41" s="6"/>
      <c r="J41" s="6"/>
      <c r="K41" s="6"/>
      <c r="L41" s="6"/>
      <c r="M41" s="6"/>
    </row>
    <row r="42" spans="1:13" ht="11.25" customHeight="1">
      <c r="A42" s="31" t="s">
        <v>522</v>
      </c>
      <c r="B42" s="35">
        <v>0.106</v>
      </c>
      <c r="C42" s="54"/>
      <c r="D42" s="54"/>
      <c r="E42" s="54"/>
      <c r="F42" s="19"/>
      <c r="G42" s="19"/>
      <c r="H42" s="19"/>
      <c r="I42" s="6"/>
      <c r="J42" s="6"/>
      <c r="K42" s="6"/>
      <c r="L42" s="6"/>
      <c r="M42" s="6"/>
    </row>
    <row r="43" spans="1:13" ht="11.25" customHeight="1">
      <c r="A43" s="31" t="s">
        <v>568</v>
      </c>
      <c r="B43" s="35">
        <v>0.999</v>
      </c>
      <c r="C43" s="54"/>
      <c r="D43" s="54"/>
      <c r="E43" s="54"/>
      <c r="F43" s="19"/>
      <c r="G43" s="19"/>
      <c r="H43" s="19"/>
      <c r="I43" s="6"/>
      <c r="J43" s="6"/>
      <c r="K43" s="6"/>
      <c r="L43" s="6"/>
      <c r="M43" s="6"/>
    </row>
    <row r="44" spans="1:13" ht="11.25" customHeight="1">
      <c r="A44" s="19"/>
      <c r="B44" s="19"/>
      <c r="C44" s="19"/>
      <c r="D44" s="19"/>
      <c r="E44" s="19"/>
      <c r="F44" s="19"/>
      <c r="G44" s="19"/>
      <c r="H44" s="19"/>
    </row>
    <row r="45" spans="1:13" s="14" customFormat="1" ht="12.75" customHeight="1">
      <c r="A45" s="23" t="s">
        <v>523</v>
      </c>
      <c r="B45" s="43"/>
      <c r="C45" s="43"/>
      <c r="D45" s="43"/>
      <c r="E45" s="43"/>
      <c r="F45" s="43"/>
      <c r="G45" s="43"/>
      <c r="H45" s="43"/>
      <c r="I45"/>
    </row>
    <row r="46" spans="1:13" ht="11.25" customHeight="1">
      <c r="A46" s="36" t="s">
        <v>676</v>
      </c>
      <c r="B46" s="32">
        <v>2003</v>
      </c>
      <c r="C46" s="32">
        <v>2004</v>
      </c>
      <c r="D46" s="32">
        <v>2005</v>
      </c>
      <c r="E46" s="32">
        <v>2006</v>
      </c>
      <c r="F46" s="32">
        <v>2007</v>
      </c>
      <c r="G46" s="32">
        <v>2008</v>
      </c>
      <c r="H46" s="32">
        <v>2009</v>
      </c>
    </row>
    <row r="47" spans="1:13" ht="11.25" customHeight="1">
      <c r="A47" s="31" t="s">
        <v>524</v>
      </c>
      <c r="B47" s="37">
        <v>166741</v>
      </c>
      <c r="C47" s="37">
        <v>167433</v>
      </c>
      <c r="D47" s="37">
        <v>169386</v>
      </c>
      <c r="E47" s="37">
        <v>172124</v>
      </c>
      <c r="F47" s="37">
        <v>172856</v>
      </c>
      <c r="G47" s="516">
        <v>172571</v>
      </c>
      <c r="H47" s="517">
        <v>169831</v>
      </c>
    </row>
    <row r="48" spans="1:13" ht="11.25" customHeight="1">
      <c r="A48" s="36" t="s">
        <v>525</v>
      </c>
      <c r="B48" s="37"/>
      <c r="C48" s="37"/>
      <c r="D48" s="37"/>
      <c r="E48" s="37"/>
      <c r="F48" s="37"/>
      <c r="G48" s="516"/>
      <c r="H48" s="37"/>
    </row>
    <row r="49" spans="1:8" ht="11.25" customHeight="1">
      <c r="A49" s="31" t="s">
        <v>526</v>
      </c>
      <c r="B49" s="37">
        <v>24973</v>
      </c>
      <c r="C49" s="37">
        <v>24516</v>
      </c>
      <c r="D49" s="37">
        <v>23571</v>
      </c>
      <c r="E49" s="37">
        <v>23323</v>
      </c>
      <c r="F49" s="37">
        <v>23203</v>
      </c>
      <c r="G49" s="516">
        <v>22480</v>
      </c>
      <c r="H49" s="517">
        <v>20345</v>
      </c>
    </row>
    <row r="50" spans="1:8" ht="11.25" customHeight="1">
      <c r="A50" s="31" t="s">
        <v>527</v>
      </c>
      <c r="B50" s="37">
        <v>16371</v>
      </c>
      <c r="C50" s="37">
        <v>15664</v>
      </c>
      <c r="D50" s="37">
        <v>15199</v>
      </c>
      <c r="E50" s="37">
        <v>14774</v>
      </c>
      <c r="F50" s="37">
        <v>15305</v>
      </c>
      <c r="G50" s="516">
        <v>14855</v>
      </c>
      <c r="H50" s="517">
        <v>12705</v>
      </c>
    </row>
    <row r="51" spans="1:8" ht="11.25" customHeight="1">
      <c r="A51" s="31" t="s">
        <v>428</v>
      </c>
      <c r="B51" s="37">
        <v>9075</v>
      </c>
      <c r="C51" s="37">
        <v>8659</v>
      </c>
      <c r="D51" s="37">
        <v>8744</v>
      </c>
      <c r="E51" s="37">
        <v>8694</v>
      </c>
      <c r="F51" s="37">
        <v>9368</v>
      </c>
      <c r="G51" s="516">
        <v>9318</v>
      </c>
      <c r="H51" s="517">
        <v>7724</v>
      </c>
    </row>
    <row r="52" spans="1:8" ht="11.25" customHeight="1">
      <c r="A52" s="31" t="s">
        <v>429</v>
      </c>
      <c r="B52" s="37">
        <v>7296</v>
      </c>
      <c r="C52" s="37">
        <v>7006</v>
      </c>
      <c r="D52" s="37">
        <v>6456</v>
      </c>
      <c r="E52" s="37">
        <v>6080</v>
      </c>
      <c r="F52" s="37">
        <v>5922</v>
      </c>
      <c r="G52" s="516">
        <v>5537</v>
      </c>
      <c r="H52" s="517">
        <v>4981</v>
      </c>
    </row>
    <row r="53" spans="1:8" ht="11.25" customHeight="1">
      <c r="A53" s="31" t="s">
        <v>430</v>
      </c>
      <c r="B53" s="37">
        <v>8602</v>
      </c>
      <c r="C53" s="37">
        <v>8852</v>
      </c>
      <c r="D53" s="37">
        <v>8372</v>
      </c>
      <c r="E53" s="37">
        <v>8549</v>
      </c>
      <c r="F53" s="37">
        <v>7897</v>
      </c>
      <c r="G53" s="516">
        <v>7625</v>
      </c>
      <c r="H53" s="517">
        <v>7640</v>
      </c>
    </row>
    <row r="54" spans="1:8" ht="11.25" customHeight="1">
      <c r="A54" s="31" t="s">
        <v>431</v>
      </c>
      <c r="B54" s="37">
        <v>141768</v>
      </c>
      <c r="C54" s="37">
        <v>142918</v>
      </c>
      <c r="D54" s="37">
        <v>145815</v>
      </c>
      <c r="E54" s="37">
        <v>148801</v>
      </c>
      <c r="F54" s="37">
        <v>150297</v>
      </c>
      <c r="G54" s="516">
        <v>150091</v>
      </c>
      <c r="H54" s="517">
        <v>149486</v>
      </c>
    </row>
    <row r="55" spans="1:8" ht="11.25" customHeight="1">
      <c r="A55" s="31" t="s">
        <v>432</v>
      </c>
      <c r="B55" s="37">
        <v>28953</v>
      </c>
      <c r="C55" s="37">
        <v>28612</v>
      </c>
      <c r="D55" s="37">
        <v>29101</v>
      </c>
      <c r="E55" s="37">
        <v>29051</v>
      </c>
      <c r="F55" s="37">
        <v>31552</v>
      </c>
      <c r="G55" s="516">
        <v>32396</v>
      </c>
      <c r="H55" s="517">
        <v>31375</v>
      </c>
    </row>
    <row r="56" spans="1:8" ht="11.25" customHeight="1">
      <c r="A56" s="31" t="s">
        <v>433</v>
      </c>
      <c r="B56" s="37">
        <v>22011</v>
      </c>
      <c r="C56" s="37">
        <v>21584</v>
      </c>
      <c r="D56" s="37">
        <v>21618</v>
      </c>
      <c r="E56" s="37">
        <v>21273</v>
      </c>
      <c r="F56" s="37">
        <v>22011</v>
      </c>
      <c r="G56" s="516">
        <v>22033</v>
      </c>
      <c r="H56" s="517">
        <v>21434</v>
      </c>
    </row>
    <row r="57" spans="1:8" ht="11.25" customHeight="1">
      <c r="A57" s="31" t="s">
        <v>434</v>
      </c>
      <c r="B57" s="37">
        <v>4621</v>
      </c>
      <c r="C57" s="37">
        <v>4194</v>
      </c>
      <c r="D57" s="37">
        <v>4085</v>
      </c>
      <c r="E57" s="37">
        <v>4091</v>
      </c>
      <c r="F57" s="37">
        <v>4027</v>
      </c>
      <c r="G57" s="516">
        <v>3931</v>
      </c>
      <c r="H57" s="517">
        <v>3757</v>
      </c>
    </row>
    <row r="58" spans="1:8" ht="11.25" customHeight="1">
      <c r="A58" s="31" t="s">
        <v>435</v>
      </c>
      <c r="B58" s="37">
        <v>17390</v>
      </c>
      <c r="C58" s="37">
        <v>17390</v>
      </c>
      <c r="D58" s="37">
        <v>17533</v>
      </c>
      <c r="E58" s="37">
        <v>17182</v>
      </c>
      <c r="F58" s="37">
        <v>17985</v>
      </c>
      <c r="G58" s="516">
        <v>18102</v>
      </c>
      <c r="H58" s="517">
        <v>17677</v>
      </c>
    </row>
    <row r="59" spans="1:8" ht="11.25" customHeight="1">
      <c r="A59" s="31" t="s">
        <v>529</v>
      </c>
      <c r="B59" s="37">
        <v>6943</v>
      </c>
      <c r="C59" s="37">
        <v>7028</v>
      </c>
      <c r="D59" s="37">
        <v>7483</v>
      </c>
      <c r="E59" s="37">
        <v>7777</v>
      </c>
      <c r="F59" s="37">
        <v>9541</v>
      </c>
      <c r="G59" s="516">
        <v>10363</v>
      </c>
      <c r="H59" s="517">
        <v>9941</v>
      </c>
    </row>
    <row r="60" spans="1:8" ht="11.25" customHeight="1">
      <c r="A60" s="31" t="s">
        <v>530</v>
      </c>
      <c r="B60" s="37">
        <v>3559</v>
      </c>
      <c r="C60" s="37">
        <v>3172</v>
      </c>
      <c r="D60" s="37">
        <v>3023</v>
      </c>
      <c r="E60" s="37">
        <v>2929</v>
      </c>
      <c r="F60" s="37">
        <v>2784</v>
      </c>
      <c r="G60" s="516">
        <v>2600</v>
      </c>
      <c r="H60" s="517">
        <v>2079</v>
      </c>
    </row>
    <row r="61" spans="1:8" ht="11.25" customHeight="1">
      <c r="A61" s="31" t="s">
        <v>531</v>
      </c>
      <c r="B61" s="37">
        <v>11378</v>
      </c>
      <c r="C61" s="37">
        <v>11787</v>
      </c>
      <c r="D61" s="37">
        <v>12594</v>
      </c>
      <c r="E61" s="37">
        <v>13180</v>
      </c>
      <c r="F61" s="37">
        <v>12733</v>
      </c>
      <c r="G61" s="516">
        <v>12772</v>
      </c>
      <c r="H61" s="517">
        <v>13261</v>
      </c>
    </row>
    <row r="62" spans="1:8" ht="11.25" customHeight="1">
      <c r="A62" s="31" t="s">
        <v>532</v>
      </c>
      <c r="B62" s="37">
        <v>16430</v>
      </c>
      <c r="C62" s="37">
        <v>16714</v>
      </c>
      <c r="D62" s="37">
        <v>17669</v>
      </c>
      <c r="E62" s="37">
        <v>18694</v>
      </c>
      <c r="F62" s="37">
        <v>19097</v>
      </c>
      <c r="G62" s="516">
        <v>19023</v>
      </c>
      <c r="H62" s="517">
        <v>17526</v>
      </c>
    </row>
    <row r="63" spans="1:8" ht="11.25" customHeight="1">
      <c r="A63" s="31" t="s">
        <v>533</v>
      </c>
      <c r="B63" s="37">
        <v>22137</v>
      </c>
      <c r="C63" s="37">
        <v>23362</v>
      </c>
      <c r="D63" s="37">
        <v>23805</v>
      </c>
      <c r="E63" s="37">
        <v>24599</v>
      </c>
      <c r="F63" s="37">
        <v>24029</v>
      </c>
      <c r="G63" s="516">
        <v>22598</v>
      </c>
      <c r="H63" s="517">
        <v>24940</v>
      </c>
    </row>
    <row r="64" spans="1:8" ht="11.25" customHeight="1">
      <c r="A64" s="31" t="s">
        <v>534</v>
      </c>
      <c r="B64" s="37">
        <v>15757</v>
      </c>
      <c r="C64" s="37">
        <v>15679</v>
      </c>
      <c r="D64" s="37">
        <v>15439</v>
      </c>
      <c r="E64" s="37">
        <v>15668</v>
      </c>
      <c r="F64" s="37">
        <v>15579</v>
      </c>
      <c r="G64" s="516">
        <v>15905</v>
      </c>
      <c r="H64" s="517">
        <v>16180</v>
      </c>
    </row>
    <row r="65" spans="1:8" ht="11.25" customHeight="1">
      <c r="A65" s="31" t="s">
        <v>535</v>
      </c>
      <c r="B65" s="37">
        <v>6928</v>
      </c>
      <c r="C65" s="37">
        <v>7050</v>
      </c>
      <c r="D65" s="37">
        <v>7413</v>
      </c>
      <c r="E65" s="37">
        <v>7825</v>
      </c>
      <c r="F65" s="37">
        <v>6890</v>
      </c>
      <c r="G65" s="516">
        <v>6958</v>
      </c>
      <c r="H65" s="517">
        <v>7214</v>
      </c>
    </row>
    <row r="66" spans="1:8" ht="11.25" customHeight="1">
      <c r="A66" s="31" t="s">
        <v>536</v>
      </c>
      <c r="B66" s="37">
        <v>36627</v>
      </c>
      <c r="C66" s="37">
        <v>36543</v>
      </c>
      <c r="D66" s="37">
        <v>36770</v>
      </c>
      <c r="E66" s="37">
        <v>36856</v>
      </c>
      <c r="F66" s="37">
        <v>37632</v>
      </c>
      <c r="G66" s="516">
        <v>37841</v>
      </c>
      <c r="H66" s="517">
        <v>36911</v>
      </c>
    </row>
    <row r="67" spans="1:8" ht="11.25" customHeight="1">
      <c r="A67" s="31" t="s">
        <v>537</v>
      </c>
      <c r="B67" s="37">
        <v>2825</v>
      </c>
      <c r="C67" s="37">
        <v>2810</v>
      </c>
      <c r="D67" s="37">
        <v>2762</v>
      </c>
      <c r="E67" s="37">
        <v>2724</v>
      </c>
      <c r="F67" s="37">
        <v>2708</v>
      </c>
      <c r="G67" s="516">
        <v>2852</v>
      </c>
      <c r="H67" s="517">
        <v>2986</v>
      </c>
    </row>
    <row r="68" spans="1:8" ht="11.25" customHeight="1">
      <c r="A68" s="31" t="s">
        <v>538</v>
      </c>
      <c r="B68" s="37">
        <v>19783</v>
      </c>
      <c r="C68" s="37">
        <v>19665</v>
      </c>
      <c r="D68" s="37">
        <v>19784</v>
      </c>
      <c r="E68" s="37">
        <v>19701</v>
      </c>
      <c r="F68" s="37">
        <v>20360</v>
      </c>
      <c r="G68" s="516">
        <v>20291</v>
      </c>
      <c r="H68" s="517">
        <v>19197</v>
      </c>
    </row>
    <row r="69" spans="1:8" ht="11.25" customHeight="1">
      <c r="A69" s="31" t="s">
        <v>539</v>
      </c>
      <c r="B69" s="37">
        <v>14019</v>
      </c>
      <c r="C69" s="37">
        <v>14068</v>
      </c>
      <c r="D69" s="37">
        <v>14225</v>
      </c>
      <c r="E69" s="37">
        <v>14431</v>
      </c>
      <c r="F69" s="37">
        <v>14564</v>
      </c>
      <c r="G69" s="516">
        <v>14698</v>
      </c>
      <c r="H69" s="517">
        <v>14728</v>
      </c>
    </row>
    <row r="70" spans="1:8" ht="11.25" customHeight="1">
      <c r="A70" s="67"/>
      <c r="B70" s="67"/>
      <c r="C70" s="67"/>
      <c r="D70" s="67"/>
      <c r="E70" s="67"/>
      <c r="F70" s="67"/>
      <c r="G70" s="67"/>
      <c r="H70" s="67"/>
    </row>
    <row r="71" spans="1:8" s="14" customFormat="1" ht="12.75" customHeight="1">
      <c r="A71" s="23" t="s">
        <v>540</v>
      </c>
      <c r="B71" s="43"/>
      <c r="C71" s="43"/>
      <c r="D71" s="43"/>
      <c r="E71" s="43"/>
      <c r="F71" s="43"/>
      <c r="G71" s="43"/>
      <c r="H71" s="43"/>
    </row>
    <row r="72" spans="1:8" ht="11.25" customHeight="1">
      <c r="A72" s="610" t="s">
        <v>541</v>
      </c>
      <c r="B72" s="603" t="s">
        <v>542</v>
      </c>
      <c r="C72" s="603" t="s">
        <v>543</v>
      </c>
      <c r="D72" s="603" t="s">
        <v>544</v>
      </c>
      <c r="E72" s="603" t="s">
        <v>545</v>
      </c>
      <c r="F72" s="603" t="s">
        <v>546</v>
      </c>
      <c r="G72" s="84"/>
      <c r="H72" s="84"/>
    </row>
    <row r="73" spans="1:8" ht="11.25" customHeight="1">
      <c r="A73" s="611"/>
      <c r="B73" s="604"/>
      <c r="C73" s="604"/>
      <c r="D73" s="604"/>
      <c r="E73" s="604"/>
      <c r="F73" s="604"/>
      <c r="G73" s="84"/>
      <c r="H73" s="84"/>
    </row>
    <row r="74" spans="1:8" ht="11.25" customHeight="1">
      <c r="A74" s="612"/>
      <c r="B74" s="605"/>
      <c r="C74" s="605"/>
      <c r="D74" s="605"/>
      <c r="E74" s="605"/>
      <c r="F74" s="605"/>
      <c r="G74" s="84"/>
      <c r="H74" s="84"/>
    </row>
    <row r="75" spans="1:8" ht="11.25" customHeight="1">
      <c r="A75" s="69" t="s">
        <v>568</v>
      </c>
      <c r="B75" s="89">
        <v>188067</v>
      </c>
      <c r="C75" s="89">
        <v>215856</v>
      </c>
      <c r="D75" s="89">
        <v>27789</v>
      </c>
      <c r="E75" s="71">
        <v>0.14779999999999999</v>
      </c>
      <c r="F75" s="71">
        <v>1.3899999999999999E-2</v>
      </c>
      <c r="G75" s="84"/>
      <c r="H75" s="84"/>
    </row>
    <row r="76" spans="1:8" ht="11.25" customHeight="1">
      <c r="A76" s="69" t="s">
        <v>665</v>
      </c>
      <c r="B76" s="89">
        <v>14034</v>
      </c>
      <c r="C76" s="89">
        <v>13398</v>
      </c>
      <c r="D76" s="89" t="s">
        <v>666</v>
      </c>
      <c r="E76" s="70" t="s">
        <v>667</v>
      </c>
      <c r="F76" s="70" t="s">
        <v>668</v>
      </c>
      <c r="G76" s="84"/>
      <c r="H76" s="84"/>
    </row>
    <row r="77" spans="1:8" ht="11.25" customHeight="1">
      <c r="A77" s="69" t="s">
        <v>669</v>
      </c>
      <c r="B77" s="89">
        <v>26313</v>
      </c>
      <c r="C77" s="89">
        <v>28163</v>
      </c>
      <c r="D77" s="89">
        <v>1850</v>
      </c>
      <c r="E77" s="71">
        <v>7.0300000000000001E-2</v>
      </c>
      <c r="F77" s="71">
        <v>6.7999999999999996E-3</v>
      </c>
      <c r="G77" s="84"/>
      <c r="H77" s="84"/>
    </row>
    <row r="78" spans="1:8" ht="11.25" customHeight="1">
      <c r="A78" s="69" t="s">
        <v>670</v>
      </c>
      <c r="B78" s="89">
        <v>147720</v>
      </c>
      <c r="C78" s="89">
        <v>174295</v>
      </c>
      <c r="D78" s="89">
        <v>26575</v>
      </c>
      <c r="E78" s="71">
        <v>0.1799</v>
      </c>
      <c r="F78" s="71">
        <v>1.67E-2</v>
      </c>
      <c r="G78" s="84"/>
      <c r="H78" s="84"/>
    </row>
    <row r="79" spans="1:8" ht="11.25" customHeight="1">
      <c r="A79" s="69" t="s">
        <v>671</v>
      </c>
      <c r="B79" s="545">
        <v>2689</v>
      </c>
      <c r="C79" s="545">
        <v>2476</v>
      </c>
      <c r="D79" s="545" t="s">
        <v>1690</v>
      </c>
      <c r="E79" s="546" t="s">
        <v>1761</v>
      </c>
      <c r="F79" s="546" t="s">
        <v>1762</v>
      </c>
      <c r="G79" s="84"/>
      <c r="H79" s="84"/>
    </row>
    <row r="80" spans="1:8" ht="11.25" customHeight="1">
      <c r="A80" s="69" t="s">
        <v>672</v>
      </c>
      <c r="B80" s="545">
        <v>12</v>
      </c>
      <c r="C80" s="545">
        <v>10</v>
      </c>
      <c r="D80" s="545" t="s">
        <v>1763</v>
      </c>
      <c r="E80" s="546" t="s">
        <v>1764</v>
      </c>
      <c r="F80" s="546" t="s">
        <v>1765</v>
      </c>
      <c r="G80" s="84"/>
      <c r="H80" s="84"/>
    </row>
    <row r="81" spans="1:8" ht="11.25" customHeight="1">
      <c r="A81" s="69" t="s">
        <v>673</v>
      </c>
      <c r="B81" s="545">
        <v>58</v>
      </c>
      <c r="C81" s="545">
        <v>62</v>
      </c>
      <c r="D81" s="545">
        <v>4</v>
      </c>
      <c r="E81" s="547">
        <v>6.9000000000000006E-2</v>
      </c>
      <c r="F81" s="547">
        <v>6.7000000000000002E-3</v>
      </c>
      <c r="G81" s="84"/>
      <c r="H81" s="84"/>
    </row>
    <row r="82" spans="1:8" ht="11.25" customHeight="1">
      <c r="A82" s="69" t="s">
        <v>703</v>
      </c>
      <c r="B82" s="89">
        <v>8192</v>
      </c>
      <c r="C82" s="89">
        <v>9668</v>
      </c>
      <c r="D82" s="89">
        <v>1476</v>
      </c>
      <c r="E82" s="71">
        <v>0.18</v>
      </c>
      <c r="F82" s="71">
        <v>1.67E-2</v>
      </c>
      <c r="G82" s="84"/>
      <c r="H82" s="84"/>
    </row>
    <row r="83" spans="1:8" ht="11.25" customHeight="1">
      <c r="A83" s="69" t="s">
        <v>570</v>
      </c>
      <c r="B83" s="89">
        <v>14885</v>
      </c>
      <c r="C83" s="89">
        <v>14892</v>
      </c>
      <c r="D83" s="89">
        <v>7</v>
      </c>
      <c r="E83" s="71">
        <v>1E-4</v>
      </c>
      <c r="F83" s="71">
        <v>0</v>
      </c>
      <c r="G83" s="84"/>
      <c r="H83" s="84"/>
    </row>
    <row r="84" spans="1:8" ht="11.25" customHeight="1">
      <c r="A84" s="69" t="s">
        <v>571</v>
      </c>
      <c r="B84" s="545">
        <v>4052</v>
      </c>
      <c r="C84" s="545">
        <v>4212</v>
      </c>
      <c r="D84" s="545">
        <v>160</v>
      </c>
      <c r="E84" s="547">
        <v>3.95E-2</v>
      </c>
      <c r="F84" s="547">
        <v>3.8999999999999998E-3</v>
      </c>
      <c r="G84" s="84"/>
      <c r="H84" s="84"/>
    </row>
    <row r="85" spans="1:8" ht="11.25" customHeight="1">
      <c r="A85" s="69" t="s">
        <v>572</v>
      </c>
      <c r="B85" s="89">
        <v>18212</v>
      </c>
      <c r="C85" s="89">
        <v>19912</v>
      </c>
      <c r="D85" s="89">
        <v>1700</v>
      </c>
      <c r="E85" s="71">
        <v>9.2999999999999999E-2</v>
      </c>
      <c r="F85" s="71">
        <v>8.8999999999999999E-3</v>
      </c>
      <c r="G85" s="84"/>
      <c r="H85" s="84"/>
    </row>
    <row r="86" spans="1:8" ht="11.25" customHeight="1">
      <c r="A86" s="69" t="s">
        <v>573</v>
      </c>
      <c r="B86" s="89">
        <v>10402</v>
      </c>
      <c r="C86" s="89">
        <v>12087</v>
      </c>
      <c r="D86" s="89">
        <v>1685</v>
      </c>
      <c r="E86" s="71">
        <v>0.16200000000000001</v>
      </c>
      <c r="F86" s="71">
        <v>1.5100000000000001E-2</v>
      </c>
      <c r="G86" s="84"/>
      <c r="H86" s="84"/>
    </row>
    <row r="87" spans="1:8" ht="11.25" customHeight="1">
      <c r="A87" s="69" t="s">
        <v>574</v>
      </c>
      <c r="B87" s="89">
        <v>2667</v>
      </c>
      <c r="C87" s="89">
        <v>2409</v>
      </c>
      <c r="D87" s="89">
        <v>-258</v>
      </c>
      <c r="E87" s="70">
        <v>-9.6999999999999993</v>
      </c>
      <c r="F87" s="70">
        <v>-1.01</v>
      </c>
      <c r="G87" s="84"/>
      <c r="H87" s="84"/>
    </row>
    <row r="88" spans="1:8" ht="11.25" customHeight="1">
      <c r="A88" s="69" t="s">
        <v>575</v>
      </c>
      <c r="B88" s="89">
        <v>11953</v>
      </c>
      <c r="C88" s="89">
        <v>13680</v>
      </c>
      <c r="D88" s="89">
        <v>1727</v>
      </c>
      <c r="E88" s="71">
        <v>0.14399999999999999</v>
      </c>
      <c r="F88" s="71">
        <v>1.35E-2</v>
      </c>
      <c r="G88" s="84"/>
      <c r="H88" s="84"/>
    </row>
    <row r="89" spans="1:8" ht="11.25" customHeight="1">
      <c r="A89" s="69" t="s">
        <v>576</v>
      </c>
      <c r="B89" s="89">
        <v>1705</v>
      </c>
      <c r="C89" s="89">
        <v>1878</v>
      </c>
      <c r="D89" s="89">
        <v>173</v>
      </c>
      <c r="E89" s="71">
        <v>0.10100000000000001</v>
      </c>
      <c r="F89" s="71">
        <v>9.7000000000000003E-3</v>
      </c>
      <c r="G89" s="84"/>
      <c r="H89" s="84"/>
    </row>
    <row r="90" spans="1:8" ht="11.25" customHeight="1">
      <c r="A90" s="69" t="s">
        <v>720</v>
      </c>
      <c r="B90" s="89">
        <v>8988</v>
      </c>
      <c r="C90" s="89">
        <v>10907</v>
      </c>
      <c r="D90" s="89">
        <v>1919</v>
      </c>
      <c r="E90" s="71">
        <v>0.214</v>
      </c>
      <c r="F90" s="71">
        <v>1.95E-2</v>
      </c>
      <c r="G90" s="84"/>
      <c r="H90" s="84"/>
    </row>
    <row r="91" spans="1:8" ht="11.25" customHeight="1">
      <c r="A91" s="69" t="s">
        <v>721</v>
      </c>
      <c r="B91" s="89">
        <v>3142</v>
      </c>
      <c r="C91" s="89">
        <v>3527</v>
      </c>
      <c r="D91" s="89">
        <v>385</v>
      </c>
      <c r="E91" s="71">
        <v>0.123</v>
      </c>
      <c r="F91" s="71">
        <v>1.1599999999999999E-2</v>
      </c>
      <c r="G91" s="84"/>
      <c r="H91" s="84"/>
    </row>
    <row r="92" spans="1:8" ht="11.25" customHeight="1">
      <c r="A92" s="69" t="s">
        <v>722</v>
      </c>
      <c r="B92" s="89">
        <v>7717</v>
      </c>
      <c r="C92" s="89">
        <v>8142</v>
      </c>
      <c r="D92" s="89">
        <v>425</v>
      </c>
      <c r="E92" s="71">
        <v>5.5E-2</v>
      </c>
      <c r="F92" s="71">
        <v>5.3E-3</v>
      </c>
      <c r="G92" s="84"/>
      <c r="H92" s="84"/>
    </row>
    <row r="93" spans="1:8" ht="11.25" customHeight="1">
      <c r="A93" s="69" t="s">
        <v>723</v>
      </c>
      <c r="B93" s="89">
        <v>20226</v>
      </c>
      <c r="C93" s="89">
        <v>22706</v>
      </c>
      <c r="D93" s="89">
        <v>2480</v>
      </c>
      <c r="E93" s="71">
        <v>0.123</v>
      </c>
      <c r="F93" s="71">
        <v>1.1599999999999999E-2</v>
      </c>
      <c r="G93" s="84"/>
      <c r="H93" s="84"/>
    </row>
    <row r="94" spans="1:8" ht="11.25" customHeight="1">
      <c r="A94" s="69" t="s">
        <v>724</v>
      </c>
      <c r="B94" s="89">
        <v>22048</v>
      </c>
      <c r="C94" s="89">
        <v>25892</v>
      </c>
      <c r="D94" s="89">
        <v>3844</v>
      </c>
      <c r="E94" s="71">
        <v>0.17399999999999999</v>
      </c>
      <c r="F94" s="71">
        <v>1.6199999999999999E-2</v>
      </c>
      <c r="G94" s="84"/>
      <c r="H94" s="84"/>
    </row>
    <row r="95" spans="1:8" ht="11.25" customHeight="1">
      <c r="A95" s="69" t="s">
        <v>725</v>
      </c>
      <c r="B95" s="89">
        <v>2625</v>
      </c>
      <c r="C95" s="89">
        <v>3167</v>
      </c>
      <c r="D95" s="89">
        <v>542</v>
      </c>
      <c r="E95" s="71">
        <v>0.20599999999999999</v>
      </c>
      <c r="F95" s="71">
        <v>1.89E-2</v>
      </c>
      <c r="G95" s="84"/>
      <c r="H95" s="84"/>
    </row>
    <row r="96" spans="1:8" ht="11.25" customHeight="1">
      <c r="A96" s="69" t="s">
        <v>726</v>
      </c>
      <c r="B96" s="89">
        <v>13275</v>
      </c>
      <c r="C96" s="89">
        <v>14686</v>
      </c>
      <c r="D96" s="89">
        <v>1411</v>
      </c>
      <c r="E96" s="71">
        <v>0.106</v>
      </c>
      <c r="F96" s="71">
        <v>1.01E-2</v>
      </c>
      <c r="G96" s="84"/>
      <c r="H96" s="84"/>
    </row>
    <row r="97" spans="1:8" ht="11.25" customHeight="1">
      <c r="A97" s="69" t="s">
        <v>727</v>
      </c>
      <c r="B97" s="89">
        <v>7035</v>
      </c>
      <c r="C97" s="89">
        <v>7717</v>
      </c>
      <c r="D97" s="89">
        <v>682</v>
      </c>
      <c r="E97" s="71">
        <v>9.7000000000000003E-2</v>
      </c>
      <c r="F97" s="71">
        <v>9.1999999999999998E-3</v>
      </c>
      <c r="G97" s="84"/>
      <c r="H97" s="84"/>
    </row>
    <row r="98" spans="1:8" ht="11.25" customHeight="1">
      <c r="A98" s="69" t="s">
        <v>728</v>
      </c>
      <c r="B98" s="545">
        <v>17553</v>
      </c>
      <c r="C98" s="545">
        <v>18831</v>
      </c>
      <c r="D98" s="545">
        <v>1278</v>
      </c>
      <c r="E98" s="547">
        <v>7.2800000000000004E-2</v>
      </c>
      <c r="F98" s="547">
        <v>7.1000000000000004E-3</v>
      </c>
      <c r="G98" s="84"/>
      <c r="H98" s="84"/>
    </row>
    <row r="99" spans="1:8" ht="11.25" customHeight="1">
      <c r="A99" s="54"/>
      <c r="B99" s="54"/>
      <c r="C99" s="54"/>
      <c r="D99" s="19"/>
      <c r="E99" s="19"/>
      <c r="F99" s="19"/>
      <c r="G99" s="19"/>
      <c r="H99" s="19"/>
    </row>
    <row r="100" spans="1:8" s="14" customFormat="1" ht="12.75" customHeight="1">
      <c r="A100" s="23" t="s">
        <v>1771</v>
      </c>
      <c r="B100" s="43"/>
      <c r="C100" s="43"/>
      <c r="D100" s="43"/>
      <c r="E100" s="43"/>
      <c r="F100" s="43"/>
      <c r="G100" s="43"/>
      <c r="H100" s="43"/>
    </row>
    <row r="101" spans="1:8" ht="11.25" customHeight="1">
      <c r="A101" s="69" t="s">
        <v>593</v>
      </c>
      <c r="B101" s="85">
        <v>0.18198555629027449</v>
      </c>
      <c r="C101" s="86"/>
      <c r="D101" s="86"/>
      <c r="E101" s="87"/>
      <c r="F101" s="87"/>
      <c r="G101" s="84"/>
      <c r="H101" s="84"/>
    </row>
    <row r="102" spans="1:8" ht="11.25" customHeight="1">
      <c r="A102" s="69" t="s">
        <v>594</v>
      </c>
      <c r="B102" s="85">
        <v>0.20464299142971981</v>
      </c>
      <c r="C102" s="86"/>
      <c r="D102" s="86"/>
      <c r="E102" s="86"/>
      <c r="F102" s="86"/>
      <c r="G102" s="84"/>
      <c r="H102" s="84"/>
    </row>
    <row r="103" spans="1:8" ht="11.25" customHeight="1">
      <c r="A103" s="69" t="s">
        <v>595</v>
      </c>
      <c r="B103" s="85">
        <v>0.2187366291960014</v>
      </c>
      <c r="C103" s="86"/>
      <c r="D103" s="86"/>
      <c r="E103" s="87"/>
      <c r="F103" s="87"/>
      <c r="G103" s="84"/>
      <c r="H103" s="84"/>
    </row>
    <row r="104" spans="1:8" ht="11.25" customHeight="1">
      <c r="A104" s="69" t="s">
        <v>596</v>
      </c>
      <c r="B104" s="85">
        <v>0.2</v>
      </c>
      <c r="C104" s="86"/>
      <c r="D104" s="86"/>
      <c r="E104" s="87"/>
      <c r="F104" s="87"/>
      <c r="G104" s="84"/>
      <c r="H104" s="84"/>
    </row>
    <row r="105" spans="1:8" ht="11.25" customHeight="1">
      <c r="A105" s="69" t="s">
        <v>597</v>
      </c>
      <c r="B105" s="85">
        <v>6.4452137383795557E-2</v>
      </c>
      <c r="C105" s="86"/>
      <c r="D105" s="86"/>
      <c r="E105" s="87"/>
      <c r="F105" s="87"/>
      <c r="G105" s="84"/>
      <c r="H105" s="84"/>
    </row>
    <row r="106" spans="1:8" ht="11.25" customHeight="1">
      <c r="A106" s="69" t="s">
        <v>598</v>
      </c>
      <c r="B106" s="85">
        <v>7.4293049126764946E-2</v>
      </c>
      <c r="C106" s="86"/>
      <c r="D106" s="86"/>
      <c r="E106" s="87"/>
      <c r="F106" s="87"/>
      <c r="G106" s="84"/>
      <c r="H106" s="84"/>
    </row>
    <row r="107" spans="1:8" ht="11.25" customHeight="1">
      <c r="A107" s="69" t="s">
        <v>599</v>
      </c>
      <c r="B107" s="85">
        <v>1.9668857857818921E-2</v>
      </c>
      <c r="C107" s="86"/>
      <c r="D107" s="86"/>
      <c r="E107" s="87"/>
      <c r="F107" s="87"/>
      <c r="G107" s="84"/>
      <c r="H107" s="84"/>
    </row>
    <row r="108" spans="1:8" ht="11.25" customHeight="1">
      <c r="A108" s="69" t="s">
        <v>600</v>
      </c>
      <c r="B108" s="85">
        <v>2.7013886187716364E-2</v>
      </c>
      <c r="C108" s="86"/>
      <c r="D108" s="86"/>
      <c r="E108" s="87"/>
      <c r="F108" s="87"/>
      <c r="G108" s="84"/>
      <c r="H108" s="84"/>
    </row>
    <row r="109" spans="1:8" ht="11.25" customHeight="1">
      <c r="A109" s="69" t="s">
        <v>601</v>
      </c>
      <c r="B109" s="85">
        <v>2.6650848600360443E-2</v>
      </c>
      <c r="C109" s="88"/>
      <c r="D109" s="86"/>
      <c r="E109" s="87"/>
      <c r="F109" s="87"/>
      <c r="G109" s="84"/>
      <c r="H109" s="84"/>
    </row>
    <row r="110" spans="1:8" ht="11.25" customHeight="1">
      <c r="A110" s="69" t="s">
        <v>602</v>
      </c>
      <c r="B110" s="69">
        <v>18</v>
      </c>
      <c r="C110" s="88"/>
      <c r="D110" s="86"/>
      <c r="E110" s="87"/>
      <c r="F110" s="87"/>
      <c r="G110" s="84"/>
      <c r="H110" s="84"/>
    </row>
    <row r="111" spans="1:8" ht="11.25" customHeight="1">
      <c r="A111" s="67"/>
      <c r="B111" s="67"/>
      <c r="C111" s="74"/>
      <c r="D111" s="45"/>
      <c r="E111" s="45"/>
      <c r="F111" s="45"/>
      <c r="G111" s="45"/>
      <c r="H111" s="45"/>
    </row>
    <row r="112" spans="1:8" s="14" customFormat="1" ht="12.75" customHeight="1">
      <c r="A112" s="23" t="s">
        <v>603</v>
      </c>
      <c r="B112" s="43"/>
      <c r="C112" s="43"/>
      <c r="D112" s="43"/>
      <c r="E112" s="43"/>
      <c r="F112" s="43"/>
      <c r="G112" s="43"/>
      <c r="H112" s="43"/>
    </row>
    <row r="113" spans="1:8" ht="11.25" customHeight="1">
      <c r="A113" s="69" t="s">
        <v>604</v>
      </c>
      <c r="B113" s="69" t="s">
        <v>605</v>
      </c>
      <c r="C113" s="69"/>
      <c r="D113" s="86"/>
      <c r="E113" s="87"/>
      <c r="F113" s="87"/>
      <c r="G113" s="86"/>
      <c r="H113" s="84"/>
    </row>
    <row r="114" spans="1:8" ht="11.25" customHeight="1">
      <c r="A114" s="86"/>
      <c r="B114" s="69" t="s">
        <v>481</v>
      </c>
      <c r="C114" s="69"/>
      <c r="D114" s="86"/>
      <c r="E114" s="86"/>
      <c r="F114" s="86"/>
      <c r="G114" s="86"/>
      <c r="H114" s="84"/>
    </row>
    <row r="115" spans="1:8" ht="11.25" customHeight="1">
      <c r="A115" s="72"/>
      <c r="B115" s="72"/>
      <c r="C115" s="72"/>
      <c r="D115" s="72"/>
      <c r="E115" s="73"/>
      <c r="F115" s="73"/>
      <c r="G115" s="68"/>
      <c r="H115" s="68"/>
    </row>
    <row r="116" spans="1:8" ht="11.25" customHeight="1">
      <c r="A116" s="44" t="s">
        <v>591</v>
      </c>
      <c r="B116" s="45"/>
      <c r="C116" s="45"/>
      <c r="D116" s="45"/>
      <c r="E116" s="45"/>
      <c r="F116" s="45"/>
      <c r="G116" s="45"/>
      <c r="H116" s="45"/>
    </row>
    <row r="117" spans="1:8" ht="11.25" customHeight="1">
      <c r="A117" s="44" t="s">
        <v>592</v>
      </c>
      <c r="B117" s="45"/>
      <c r="C117" s="45"/>
      <c r="D117" s="45"/>
      <c r="E117" s="45"/>
      <c r="F117" s="45"/>
      <c r="G117" s="45"/>
      <c r="H117" s="45"/>
    </row>
    <row r="118" spans="1:8" ht="11.25" customHeight="1">
      <c r="A118" s="45"/>
      <c r="B118" s="45"/>
      <c r="C118" s="45"/>
      <c r="D118" s="45"/>
      <c r="E118" s="45"/>
      <c r="F118" s="45"/>
      <c r="G118" s="45"/>
      <c r="H118" s="45"/>
    </row>
    <row r="119" spans="1:8">
      <c r="A119" s="25" t="s">
        <v>383</v>
      </c>
      <c r="B119" s="45"/>
      <c r="C119" s="45"/>
      <c r="D119" s="45"/>
      <c r="E119" s="45"/>
      <c r="F119" s="45"/>
      <c r="G119" s="45"/>
      <c r="H119" s="45"/>
    </row>
    <row r="120" spans="1:8">
      <c r="A120" s="602" t="s">
        <v>1689</v>
      </c>
      <c r="B120" s="602"/>
      <c r="C120" s="602"/>
      <c r="D120" s="602"/>
      <c r="E120" s="602"/>
      <c r="F120" s="602"/>
      <c r="G120" s="602"/>
      <c r="H120" s="602"/>
    </row>
    <row r="121" spans="1:8">
      <c r="A121" s="608" t="s">
        <v>1798</v>
      </c>
      <c r="B121" s="609"/>
      <c r="C121" s="609"/>
      <c r="D121" s="609"/>
      <c r="E121" s="609"/>
      <c r="F121" s="609"/>
      <c r="G121" s="609"/>
      <c r="H121" s="609"/>
    </row>
    <row r="122" spans="1:8">
      <c r="A122" s="602" t="s">
        <v>1804</v>
      </c>
      <c r="B122" s="602"/>
      <c r="C122" s="602"/>
      <c r="D122" s="602"/>
      <c r="E122" s="602"/>
      <c r="F122" s="602"/>
      <c r="G122" s="602"/>
      <c r="H122" s="602"/>
    </row>
    <row r="123" spans="1:8">
      <c r="A123" s="608" t="s">
        <v>1797</v>
      </c>
      <c r="B123" s="609"/>
      <c r="C123" s="609"/>
      <c r="D123" s="609"/>
      <c r="E123" s="609"/>
      <c r="F123" s="609"/>
      <c r="G123" s="609"/>
      <c r="H123" s="609"/>
    </row>
    <row r="124" spans="1:8" ht="18" customHeight="1">
      <c r="A124" s="606" t="s">
        <v>1796</v>
      </c>
      <c r="B124" s="607"/>
      <c r="C124" s="607"/>
      <c r="D124" s="607"/>
      <c r="E124" s="607"/>
      <c r="F124" s="607"/>
      <c r="G124" s="607"/>
      <c r="H124" s="607"/>
    </row>
    <row r="125" spans="1:8">
      <c r="A125" s="602" t="s">
        <v>731</v>
      </c>
      <c r="B125" s="602"/>
      <c r="C125" s="602"/>
      <c r="D125" s="602"/>
      <c r="E125" s="602"/>
      <c r="F125" s="602"/>
      <c r="G125" s="602"/>
      <c r="H125" s="602"/>
    </row>
    <row r="126" spans="1:8">
      <c r="A126" s="602" t="s">
        <v>1772</v>
      </c>
      <c r="B126" s="602"/>
      <c r="C126" s="602"/>
      <c r="D126" s="602"/>
      <c r="E126" s="602"/>
      <c r="F126" s="602"/>
      <c r="G126" s="602"/>
      <c r="H126" s="602"/>
    </row>
    <row r="130" spans="3:3">
      <c r="C130" s="12"/>
    </row>
  </sheetData>
  <customSheetViews>
    <customSheetView guid="{2241D2F7-FCAB-46A4-8253-BE3553A0819D}" scale="150" topLeftCell="A100">
      <selection activeCell="A121" sqref="A121:H121"/>
      <pageMargins left="0.75" right="0.75" top="1" bottom="1" header="0.5" footer="0.5"/>
    </customSheetView>
    <customSheetView guid="{FF019918-1126-E741-80E5-10DFF1610F9B}" scale="150" topLeftCell="A100">
      <selection activeCell="A121" sqref="A121:H121"/>
      <pageMargins left="0.7" right="0.7" top="0.75" bottom="0.75" header="0.3" footer="0.3"/>
    </customSheetView>
    <customSheetView guid="{45C7F253-5639-4BAF-B155-10DC005D38AE}" scale="150" topLeftCell="A30">
      <selection activeCell="B38" sqref="B38"/>
      <pageMargins left="0.7" right="0.7" top="0.75" bottom="0.75" header="0.3" footer="0.3"/>
    </customSheetView>
    <customSheetView guid="{495CA096-0E26-4428-82C8-7A3D259892E5}" scale="150" topLeftCell="A100">
      <selection activeCell="A121" sqref="A121:H121"/>
      <pageMargins left="0.75" right="0.75" top="1" bottom="1" header="0.5" footer="0.5"/>
    </customSheetView>
  </customSheetViews>
  <mergeCells count="13">
    <mergeCell ref="A125:H125"/>
    <mergeCell ref="A126:H126"/>
    <mergeCell ref="F72:F74"/>
    <mergeCell ref="A124:H124"/>
    <mergeCell ref="A120:H120"/>
    <mergeCell ref="A121:H121"/>
    <mergeCell ref="A122:H122"/>
    <mergeCell ref="A123:H123"/>
    <mergeCell ref="A72:A74"/>
    <mergeCell ref="B72:B74"/>
    <mergeCell ref="C72:C74"/>
    <mergeCell ref="D72:D74"/>
    <mergeCell ref="E72:E74"/>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opLeftCell="A19" zoomScale="125" workbookViewId="0">
      <selection activeCell="C78" sqref="C78"/>
    </sheetView>
  </sheetViews>
  <sheetFormatPr defaultColWidth="8.85546875" defaultRowHeight="11.25" customHeight="1"/>
  <cols>
    <col min="1" max="1" width="6.140625" style="14" customWidth="1"/>
    <col min="2" max="2" width="26.42578125" style="14" customWidth="1"/>
    <col min="3" max="3" width="51.42578125" style="14" customWidth="1"/>
    <col min="4" max="4" width="9.42578125" style="14" customWidth="1"/>
    <col min="5" max="5" width="13.42578125" style="14" bestFit="1" customWidth="1"/>
    <col min="6" max="6" width="20.42578125" style="14" customWidth="1"/>
    <col min="7" max="7" width="9.42578125" style="14" customWidth="1"/>
    <col min="8" max="8" width="11.7109375" style="91" customWidth="1"/>
    <col min="9" max="15" width="8.85546875" style="91"/>
    <col min="16" max="16384" width="8.85546875" style="14"/>
  </cols>
  <sheetData>
    <row r="1" spans="1:15" ht="12.75" customHeight="1">
      <c r="A1" s="24" t="s">
        <v>732</v>
      </c>
      <c r="B1" s="46"/>
      <c r="C1" s="46"/>
      <c r="D1" s="46"/>
      <c r="E1" s="46"/>
      <c r="F1" s="46"/>
      <c r="G1" s="46"/>
      <c r="H1" s="14"/>
      <c r="I1" s="14"/>
      <c r="J1" s="14"/>
      <c r="K1" s="14"/>
      <c r="L1" s="14"/>
      <c r="M1" s="14"/>
      <c r="N1" s="14"/>
      <c r="O1" s="14"/>
    </row>
    <row r="2" spans="1:15" ht="11.25" customHeight="1">
      <c r="A2" s="45"/>
      <c r="B2" s="45"/>
      <c r="C2" s="45"/>
      <c r="D2" s="45"/>
      <c r="E2" s="45"/>
      <c r="F2" s="45"/>
      <c r="G2" s="45"/>
    </row>
    <row r="3" spans="1:15" ht="12.75" customHeight="1">
      <c r="A3" s="23" t="s">
        <v>733</v>
      </c>
      <c r="B3" s="23" t="s">
        <v>734</v>
      </c>
      <c r="C3" s="90" t="s">
        <v>735</v>
      </c>
      <c r="D3" s="90" t="s">
        <v>736</v>
      </c>
      <c r="E3" s="90" t="s">
        <v>737</v>
      </c>
      <c r="F3" s="90" t="s">
        <v>738</v>
      </c>
      <c r="G3" s="90" t="s">
        <v>739</v>
      </c>
      <c r="H3" s="14"/>
      <c r="I3" s="14"/>
      <c r="J3" s="14"/>
      <c r="K3" s="14"/>
      <c r="L3" s="14"/>
      <c r="M3" s="14"/>
      <c r="N3" s="14"/>
      <c r="O3" s="14"/>
    </row>
    <row r="4" spans="1:15" s="17" customFormat="1" ht="11.25" customHeight="1">
      <c r="A4" s="96" t="s">
        <v>740</v>
      </c>
      <c r="B4" s="97"/>
      <c r="C4" s="111" t="s">
        <v>1766</v>
      </c>
      <c r="D4" s="97"/>
      <c r="E4" s="97"/>
      <c r="F4" s="97"/>
      <c r="G4" s="97"/>
    </row>
    <row r="5" spans="1:15" ht="11.25" customHeight="1">
      <c r="A5" s="98"/>
      <c r="B5" s="98" t="s">
        <v>741</v>
      </c>
      <c r="C5" s="98" t="s">
        <v>742</v>
      </c>
      <c r="D5" s="40">
        <v>61</v>
      </c>
      <c r="E5" s="40" t="s">
        <v>619</v>
      </c>
      <c r="F5" s="98" t="s">
        <v>620</v>
      </c>
      <c r="G5" s="98"/>
      <c r="H5" s="92"/>
      <c r="I5" s="92"/>
      <c r="J5" s="92"/>
      <c r="K5" s="92"/>
    </row>
    <row r="6" spans="1:15" ht="11.25" customHeight="1">
      <c r="A6" s="98"/>
      <c r="B6" s="99" t="s">
        <v>621</v>
      </c>
      <c r="C6" s="99" t="s">
        <v>728</v>
      </c>
      <c r="D6" s="39">
        <v>92</v>
      </c>
      <c r="E6" s="39" t="s">
        <v>619</v>
      </c>
      <c r="F6" s="100" t="s">
        <v>622</v>
      </c>
      <c r="G6" s="100">
        <v>0.72</v>
      </c>
      <c r="H6" s="92"/>
      <c r="I6" s="92"/>
      <c r="J6" s="92"/>
      <c r="K6" s="92"/>
    </row>
    <row r="7" spans="1:15" ht="11.25" customHeight="1">
      <c r="A7" s="98"/>
      <c r="B7" s="99" t="s">
        <v>623</v>
      </c>
      <c r="C7" s="99" t="s">
        <v>742</v>
      </c>
      <c r="D7" s="39">
        <v>61</v>
      </c>
      <c r="E7" s="39" t="s">
        <v>619</v>
      </c>
      <c r="F7" s="98" t="s">
        <v>620</v>
      </c>
      <c r="G7" s="100"/>
      <c r="H7" s="92"/>
      <c r="I7" s="92"/>
      <c r="J7" s="92"/>
      <c r="K7" s="92"/>
    </row>
    <row r="8" spans="1:15" ht="11.25" customHeight="1">
      <c r="A8" s="98"/>
      <c r="B8" s="98" t="s">
        <v>624</v>
      </c>
      <c r="C8" s="99" t="s">
        <v>629</v>
      </c>
      <c r="D8" s="39">
        <v>62</v>
      </c>
      <c r="E8" s="41" t="s">
        <v>630</v>
      </c>
      <c r="F8" s="98" t="s">
        <v>620</v>
      </c>
      <c r="G8" s="100"/>
      <c r="H8" s="92"/>
      <c r="I8" s="93"/>
      <c r="J8" s="93"/>
      <c r="K8" s="93"/>
      <c r="L8" s="94"/>
      <c r="M8" s="94"/>
    </row>
    <row r="9" spans="1:15" ht="11.25" customHeight="1">
      <c r="A9" s="98"/>
      <c r="B9" s="98" t="s">
        <v>631</v>
      </c>
      <c r="C9" s="99" t="s">
        <v>629</v>
      </c>
      <c r="D9" s="39">
        <v>62</v>
      </c>
      <c r="E9" s="41" t="s">
        <v>630</v>
      </c>
      <c r="F9" s="98" t="s">
        <v>620</v>
      </c>
      <c r="G9" s="100"/>
      <c r="H9" s="92"/>
      <c r="I9" s="93"/>
      <c r="J9" s="93"/>
      <c r="K9" s="93"/>
      <c r="L9" s="94"/>
      <c r="M9" s="94"/>
    </row>
    <row r="10" spans="1:15" ht="11.25" customHeight="1">
      <c r="A10" s="98"/>
      <c r="B10" s="98" t="s">
        <v>632</v>
      </c>
      <c r="C10" s="99" t="s">
        <v>633</v>
      </c>
      <c r="D10" s="39">
        <v>52</v>
      </c>
      <c r="E10" s="41" t="s">
        <v>634</v>
      </c>
      <c r="F10" s="98" t="s">
        <v>620</v>
      </c>
      <c r="G10" s="100"/>
      <c r="H10" s="92"/>
      <c r="I10" s="93"/>
      <c r="J10" s="93"/>
      <c r="K10" s="93"/>
      <c r="L10" s="94"/>
      <c r="M10" s="94"/>
    </row>
    <row r="11" spans="1:15" ht="11.25" customHeight="1">
      <c r="A11" s="98"/>
      <c r="B11" s="98" t="s">
        <v>635</v>
      </c>
      <c r="C11" s="99" t="s">
        <v>636</v>
      </c>
      <c r="D11" s="39">
        <v>48</v>
      </c>
      <c r="E11" s="41" t="s">
        <v>634</v>
      </c>
      <c r="F11" s="101" t="s">
        <v>637</v>
      </c>
      <c r="G11" s="100"/>
      <c r="H11" s="92"/>
      <c r="I11" s="93"/>
      <c r="J11" s="93"/>
      <c r="K11" s="93"/>
      <c r="L11" s="94"/>
      <c r="M11" s="94"/>
    </row>
    <row r="12" spans="1:15" ht="11.25" customHeight="1">
      <c r="A12" s="98"/>
      <c r="B12" s="98" t="s">
        <v>677</v>
      </c>
      <c r="C12" s="99" t="s">
        <v>728</v>
      </c>
      <c r="D12" s="39">
        <v>92</v>
      </c>
      <c r="E12" s="41" t="s">
        <v>634</v>
      </c>
      <c r="F12" s="98" t="s">
        <v>620</v>
      </c>
      <c r="G12" s="100"/>
      <c r="H12" s="92"/>
      <c r="I12" s="93"/>
      <c r="J12" s="93"/>
      <c r="K12" s="93"/>
      <c r="L12" s="94"/>
      <c r="M12" s="94"/>
    </row>
    <row r="13" spans="1:15" ht="11.25" customHeight="1">
      <c r="A13" s="98"/>
      <c r="B13" s="98" t="s">
        <v>638</v>
      </c>
      <c r="C13" s="99" t="s">
        <v>639</v>
      </c>
      <c r="D13" s="39">
        <v>48</v>
      </c>
      <c r="E13" s="41" t="s">
        <v>634</v>
      </c>
      <c r="F13" s="98" t="s">
        <v>620</v>
      </c>
      <c r="G13" s="100"/>
      <c r="H13" s="92"/>
      <c r="I13" s="93"/>
      <c r="J13" s="93"/>
      <c r="K13" s="93"/>
      <c r="L13" s="94"/>
      <c r="M13" s="94"/>
    </row>
    <row r="14" spans="1:15" ht="11.25" customHeight="1">
      <c r="A14" s="98"/>
      <c r="B14" s="98" t="s">
        <v>757</v>
      </c>
      <c r="C14" s="99" t="s">
        <v>758</v>
      </c>
      <c r="D14" s="39">
        <v>33</v>
      </c>
      <c r="E14" s="41" t="s">
        <v>634</v>
      </c>
      <c r="F14" s="98" t="s">
        <v>620</v>
      </c>
      <c r="G14" s="100"/>
      <c r="H14" s="92"/>
      <c r="I14" s="93"/>
      <c r="J14" s="93"/>
      <c r="K14" s="93"/>
      <c r="L14" s="94"/>
      <c r="M14" s="94"/>
    </row>
    <row r="15" spans="1:15" ht="11.25" customHeight="1">
      <c r="A15" s="98"/>
      <c r="B15" s="98" t="s">
        <v>759</v>
      </c>
      <c r="C15" s="99" t="s">
        <v>728</v>
      </c>
      <c r="D15" s="39">
        <v>92</v>
      </c>
      <c r="E15" s="41" t="s">
        <v>634</v>
      </c>
      <c r="F15" s="98" t="s">
        <v>620</v>
      </c>
      <c r="G15" s="100"/>
      <c r="H15" s="92"/>
      <c r="I15" s="93"/>
      <c r="J15" s="93"/>
      <c r="K15" s="93"/>
      <c r="L15" s="94"/>
      <c r="M15" s="94"/>
    </row>
    <row r="16" spans="1:15" ht="11.25" customHeight="1">
      <c r="A16" s="98"/>
      <c r="B16" s="98" t="s">
        <v>841</v>
      </c>
      <c r="C16" s="99" t="s">
        <v>629</v>
      </c>
      <c r="D16" s="39">
        <v>62</v>
      </c>
      <c r="E16" s="41" t="s">
        <v>634</v>
      </c>
      <c r="F16" s="98" t="s">
        <v>620</v>
      </c>
      <c r="G16" s="100"/>
      <c r="H16" s="92"/>
      <c r="I16" s="93"/>
      <c r="J16" s="93"/>
      <c r="K16" s="93"/>
      <c r="L16" s="94"/>
      <c r="M16" s="94"/>
    </row>
    <row r="17" spans="1:13" ht="11.25" customHeight="1">
      <c r="A17" s="98"/>
      <c r="B17" s="98" t="s">
        <v>842</v>
      </c>
      <c r="C17" s="99" t="s">
        <v>633</v>
      </c>
      <c r="D17" s="39">
        <v>52</v>
      </c>
      <c r="E17" s="41" t="s">
        <v>634</v>
      </c>
      <c r="F17" s="98" t="s">
        <v>620</v>
      </c>
      <c r="G17" s="100"/>
      <c r="H17" s="92"/>
      <c r="I17" s="93"/>
      <c r="J17" s="93"/>
      <c r="K17" s="93"/>
      <c r="L17" s="94"/>
      <c r="M17" s="94"/>
    </row>
    <row r="18" spans="1:13" ht="11.25" customHeight="1">
      <c r="A18" s="98"/>
      <c r="B18" s="98" t="s">
        <v>843</v>
      </c>
      <c r="C18" s="99" t="s">
        <v>728</v>
      </c>
      <c r="D18" s="39">
        <v>92</v>
      </c>
      <c r="E18" s="41" t="s">
        <v>634</v>
      </c>
      <c r="F18" s="98" t="s">
        <v>620</v>
      </c>
      <c r="G18" s="100"/>
      <c r="H18" s="92"/>
      <c r="I18" s="93"/>
      <c r="J18" s="93"/>
      <c r="K18" s="93"/>
      <c r="L18" s="94"/>
      <c r="M18" s="94"/>
    </row>
    <row r="19" spans="1:13" ht="11.25" customHeight="1">
      <c r="A19" s="98"/>
      <c r="B19" s="98" t="s">
        <v>844</v>
      </c>
      <c r="C19" s="99" t="s">
        <v>633</v>
      </c>
      <c r="D19" s="39">
        <v>52</v>
      </c>
      <c r="E19" s="41" t="s">
        <v>634</v>
      </c>
      <c r="F19" s="98" t="s">
        <v>620</v>
      </c>
      <c r="G19" s="100"/>
      <c r="H19" s="92"/>
      <c r="I19" s="93"/>
      <c r="J19" s="93"/>
      <c r="K19" s="93"/>
      <c r="L19" s="94"/>
      <c r="M19" s="94"/>
    </row>
    <row r="20" spans="1:13" ht="11.25" customHeight="1">
      <c r="A20" s="98"/>
      <c r="B20" s="98" t="s">
        <v>845</v>
      </c>
      <c r="C20" s="99" t="s">
        <v>846</v>
      </c>
      <c r="D20" s="39">
        <v>33</v>
      </c>
      <c r="E20" s="41" t="s">
        <v>847</v>
      </c>
      <c r="F20" s="98" t="s">
        <v>620</v>
      </c>
      <c r="G20" s="100"/>
      <c r="H20" s="92"/>
      <c r="I20" s="93"/>
      <c r="J20" s="93"/>
      <c r="K20" s="93"/>
      <c r="L20" s="94"/>
      <c r="M20" s="94"/>
    </row>
    <row r="21" spans="1:13" ht="11.25" customHeight="1">
      <c r="A21" s="98"/>
      <c r="B21" s="98" t="s">
        <v>848</v>
      </c>
      <c r="C21" s="99" t="s">
        <v>849</v>
      </c>
      <c r="D21" s="39">
        <v>51</v>
      </c>
      <c r="E21" s="41" t="s">
        <v>847</v>
      </c>
      <c r="F21" s="98" t="s">
        <v>620</v>
      </c>
      <c r="G21" s="100"/>
      <c r="H21" s="92"/>
      <c r="I21" s="93"/>
      <c r="J21" s="93"/>
      <c r="K21" s="93"/>
      <c r="L21" s="94"/>
      <c r="M21" s="94"/>
    </row>
    <row r="22" spans="1:13" ht="11.25" customHeight="1">
      <c r="A22" s="102"/>
      <c r="B22" s="102"/>
      <c r="C22" s="103"/>
      <c r="D22" s="103"/>
      <c r="E22" s="104"/>
      <c r="F22" s="105"/>
      <c r="G22" s="106"/>
      <c r="H22" s="92"/>
      <c r="I22" s="93"/>
      <c r="J22" s="93"/>
      <c r="K22" s="93"/>
      <c r="L22" s="94"/>
      <c r="M22" s="94"/>
    </row>
    <row r="23" spans="1:13" ht="11.25" customHeight="1">
      <c r="A23" s="96" t="s">
        <v>570</v>
      </c>
      <c r="B23" s="97"/>
      <c r="C23" s="111" t="s">
        <v>1767</v>
      </c>
      <c r="D23" s="97"/>
      <c r="E23" s="97"/>
      <c r="F23" s="97"/>
      <c r="G23" s="97"/>
      <c r="I23" s="94"/>
      <c r="J23" s="94"/>
      <c r="K23" s="94"/>
      <c r="L23" s="94"/>
      <c r="M23" s="94"/>
    </row>
    <row r="24" spans="1:13" ht="11.25" customHeight="1">
      <c r="A24" s="98"/>
      <c r="B24" s="98" t="s">
        <v>850</v>
      </c>
      <c r="C24" s="98" t="s">
        <v>652</v>
      </c>
      <c r="D24" s="40">
        <v>33</v>
      </c>
      <c r="E24" s="40" t="s">
        <v>634</v>
      </c>
      <c r="F24" s="98" t="s">
        <v>620</v>
      </c>
      <c r="G24" s="98"/>
      <c r="I24" s="94"/>
      <c r="J24" s="94"/>
      <c r="K24" s="94"/>
      <c r="L24" s="94"/>
      <c r="M24" s="94"/>
    </row>
    <row r="25" spans="1:13" ht="11.25" customHeight="1">
      <c r="A25" s="98"/>
      <c r="B25" s="99" t="s">
        <v>845</v>
      </c>
      <c r="C25" s="99" t="s">
        <v>846</v>
      </c>
      <c r="D25" s="39">
        <v>33</v>
      </c>
      <c r="E25" s="39" t="s">
        <v>847</v>
      </c>
      <c r="F25" s="98" t="s">
        <v>620</v>
      </c>
      <c r="G25" s="100"/>
      <c r="I25" s="94"/>
      <c r="J25" s="94"/>
      <c r="K25" s="94"/>
      <c r="L25" s="94"/>
      <c r="M25" s="94"/>
    </row>
    <row r="26" spans="1:13" ht="11.25" customHeight="1">
      <c r="A26" s="98"/>
      <c r="B26" s="99" t="s">
        <v>653</v>
      </c>
      <c r="C26" s="99" t="s">
        <v>654</v>
      </c>
      <c r="D26" s="39">
        <v>31</v>
      </c>
      <c r="E26" s="39" t="s">
        <v>847</v>
      </c>
      <c r="F26" s="98" t="s">
        <v>620</v>
      </c>
      <c r="G26" s="100"/>
      <c r="I26" s="94"/>
      <c r="J26" s="94"/>
      <c r="K26" s="94"/>
      <c r="L26" s="94"/>
      <c r="M26" s="94"/>
    </row>
    <row r="27" spans="1:13" ht="11.25" customHeight="1">
      <c r="A27" s="98"/>
      <c r="B27" s="98" t="s">
        <v>655</v>
      </c>
      <c r="C27" s="99" t="s">
        <v>656</v>
      </c>
      <c r="D27" s="39">
        <v>33</v>
      </c>
      <c r="E27" s="39" t="s">
        <v>847</v>
      </c>
      <c r="F27" s="98" t="s">
        <v>657</v>
      </c>
      <c r="G27" s="100">
        <v>0.93</v>
      </c>
      <c r="I27" s="94"/>
      <c r="J27" s="94"/>
      <c r="K27" s="94"/>
      <c r="L27" s="94"/>
      <c r="M27" s="94"/>
    </row>
    <row r="28" spans="1:13" ht="11.25" customHeight="1">
      <c r="A28" s="98"/>
      <c r="B28" s="98" t="s">
        <v>658</v>
      </c>
      <c r="C28" s="99" t="s">
        <v>659</v>
      </c>
      <c r="D28" s="39">
        <v>32</v>
      </c>
      <c r="E28" s="39" t="s">
        <v>847</v>
      </c>
      <c r="F28" s="98" t="s">
        <v>620</v>
      </c>
      <c r="G28" s="100"/>
      <c r="I28" s="94"/>
      <c r="J28" s="94"/>
      <c r="K28" s="94"/>
      <c r="L28" s="94"/>
      <c r="M28" s="94"/>
    </row>
    <row r="29" spans="1:13" ht="11.25" customHeight="1">
      <c r="A29" s="98"/>
      <c r="B29" s="98" t="s">
        <v>660</v>
      </c>
      <c r="C29" s="99" t="s">
        <v>661</v>
      </c>
      <c r="D29" s="39">
        <v>33</v>
      </c>
      <c r="E29" s="39" t="s">
        <v>847</v>
      </c>
      <c r="F29" s="98" t="s">
        <v>620</v>
      </c>
      <c r="G29" s="100"/>
      <c r="I29" s="94"/>
      <c r="J29" s="94"/>
      <c r="K29" s="94"/>
      <c r="L29" s="94"/>
      <c r="M29" s="94"/>
    </row>
    <row r="30" spans="1:13" ht="11.25" customHeight="1">
      <c r="A30" s="98"/>
      <c r="B30" s="98" t="s">
        <v>662</v>
      </c>
      <c r="C30" s="99" t="s">
        <v>663</v>
      </c>
      <c r="D30" s="39">
        <v>33</v>
      </c>
      <c r="E30" s="39" t="s">
        <v>847</v>
      </c>
      <c r="F30" s="98" t="s">
        <v>620</v>
      </c>
      <c r="G30" s="100"/>
      <c r="I30" s="94"/>
      <c r="J30" s="94"/>
      <c r="K30" s="94"/>
      <c r="L30" s="94"/>
      <c r="M30" s="94"/>
    </row>
    <row r="31" spans="1:13" ht="11.25" customHeight="1">
      <c r="A31" s="98"/>
      <c r="B31" s="98" t="s">
        <v>664</v>
      </c>
      <c r="C31" s="99" t="s">
        <v>528</v>
      </c>
      <c r="D31" s="39">
        <v>32</v>
      </c>
      <c r="E31" s="39" t="s">
        <v>847</v>
      </c>
      <c r="F31" s="98" t="s">
        <v>620</v>
      </c>
      <c r="G31" s="100"/>
      <c r="I31" s="94"/>
      <c r="J31" s="94"/>
      <c r="K31" s="94"/>
      <c r="L31" s="94"/>
      <c r="M31" s="94"/>
    </row>
    <row r="32" spans="1:13" ht="11.25" customHeight="1">
      <c r="A32" s="98"/>
      <c r="B32" s="98" t="s">
        <v>762</v>
      </c>
      <c r="C32" s="99" t="s">
        <v>763</v>
      </c>
      <c r="D32" s="39">
        <v>33</v>
      </c>
      <c r="E32" s="41" t="s">
        <v>764</v>
      </c>
      <c r="F32" s="98" t="s">
        <v>620</v>
      </c>
      <c r="G32" s="100"/>
      <c r="I32" s="94"/>
      <c r="J32" s="94"/>
      <c r="K32" s="94"/>
      <c r="L32" s="94"/>
      <c r="M32" s="94"/>
    </row>
    <row r="33" spans="1:15" ht="11.25" customHeight="1">
      <c r="A33" s="98"/>
      <c r="B33" s="98" t="s">
        <v>765</v>
      </c>
      <c r="C33" s="99" t="s">
        <v>766</v>
      </c>
      <c r="D33" s="39">
        <v>33</v>
      </c>
      <c r="E33" s="41" t="s">
        <v>764</v>
      </c>
      <c r="F33" s="98" t="s">
        <v>620</v>
      </c>
      <c r="G33" s="100"/>
      <c r="I33" s="94"/>
      <c r="J33" s="94"/>
      <c r="K33" s="94"/>
      <c r="L33" s="94"/>
      <c r="M33" s="94"/>
    </row>
    <row r="34" spans="1:15" ht="11.25" customHeight="1">
      <c r="A34" s="54"/>
      <c r="B34" s="54"/>
      <c r="C34" s="50"/>
      <c r="D34" s="50"/>
      <c r="E34" s="52"/>
      <c r="F34" s="53"/>
      <c r="G34" s="51"/>
      <c r="I34" s="94"/>
      <c r="J34" s="94"/>
      <c r="K34" s="94"/>
      <c r="L34" s="94"/>
      <c r="M34" s="94"/>
    </row>
    <row r="35" spans="1:15" ht="12.75" customHeight="1">
      <c r="A35" s="23" t="s">
        <v>733</v>
      </c>
      <c r="B35" s="23" t="s">
        <v>734</v>
      </c>
      <c r="C35" s="90" t="s">
        <v>735</v>
      </c>
      <c r="D35" s="90" t="s">
        <v>736</v>
      </c>
      <c r="E35" s="90" t="s">
        <v>737</v>
      </c>
      <c r="F35" s="90" t="s">
        <v>738</v>
      </c>
      <c r="G35" s="90" t="s">
        <v>739</v>
      </c>
      <c r="H35" s="14"/>
      <c r="I35" s="95"/>
      <c r="J35" s="95"/>
      <c r="K35" s="95"/>
      <c r="L35" s="95"/>
      <c r="M35" s="95"/>
      <c r="N35" s="14"/>
      <c r="O35" s="14"/>
    </row>
    <row r="36" spans="1:15" ht="11.25" customHeight="1">
      <c r="A36" s="98"/>
      <c r="B36" s="98" t="s">
        <v>767</v>
      </c>
      <c r="C36" s="98" t="s">
        <v>768</v>
      </c>
      <c r="D36" s="40">
        <v>32</v>
      </c>
      <c r="E36" s="40" t="s">
        <v>764</v>
      </c>
      <c r="F36" s="98" t="s">
        <v>620</v>
      </c>
      <c r="G36" s="98"/>
      <c r="I36" s="94"/>
      <c r="J36" s="94"/>
      <c r="K36" s="94"/>
      <c r="L36" s="94"/>
      <c r="M36" s="94"/>
    </row>
    <row r="37" spans="1:15" ht="11.25" customHeight="1">
      <c r="A37" s="98"/>
      <c r="B37" s="99" t="s">
        <v>691</v>
      </c>
      <c r="C37" s="99" t="s">
        <v>692</v>
      </c>
      <c r="D37" s="39">
        <v>33</v>
      </c>
      <c r="E37" s="40" t="s">
        <v>764</v>
      </c>
      <c r="F37" s="98" t="s">
        <v>620</v>
      </c>
      <c r="G37" s="100"/>
      <c r="I37" s="94"/>
      <c r="J37" s="94"/>
      <c r="K37" s="94"/>
      <c r="L37" s="94"/>
      <c r="M37" s="94"/>
    </row>
    <row r="38" spans="1:15" ht="11.25" customHeight="1">
      <c r="A38" s="98"/>
      <c r="B38" s="99" t="s">
        <v>693</v>
      </c>
      <c r="C38" s="99" t="s">
        <v>694</v>
      </c>
      <c r="D38" s="39">
        <v>33</v>
      </c>
      <c r="E38" s="40" t="s">
        <v>764</v>
      </c>
      <c r="F38" s="98" t="s">
        <v>620</v>
      </c>
      <c r="G38" s="100"/>
      <c r="I38" s="94"/>
      <c r="J38" s="94"/>
      <c r="K38" s="94"/>
      <c r="L38" s="94"/>
      <c r="M38" s="94"/>
    </row>
    <row r="39" spans="1:15" ht="11.25" customHeight="1">
      <c r="A39" s="98"/>
      <c r="B39" s="98" t="s">
        <v>695</v>
      </c>
      <c r="C39" s="99" t="s">
        <v>696</v>
      </c>
      <c r="D39" s="39">
        <v>31</v>
      </c>
      <c r="E39" s="40" t="s">
        <v>764</v>
      </c>
      <c r="F39" s="98" t="s">
        <v>620</v>
      </c>
      <c r="G39" s="100"/>
      <c r="I39" s="94"/>
      <c r="J39" s="94"/>
      <c r="K39" s="94"/>
      <c r="L39" s="94"/>
      <c r="M39" s="94"/>
    </row>
    <row r="40" spans="1:15" ht="11.25" customHeight="1">
      <c r="A40" s="98"/>
      <c r="B40" s="98" t="s">
        <v>697</v>
      </c>
      <c r="C40" s="99" t="s">
        <v>774</v>
      </c>
      <c r="D40" s="39">
        <v>33</v>
      </c>
      <c r="E40" s="40" t="s">
        <v>764</v>
      </c>
      <c r="F40" s="98" t="s">
        <v>775</v>
      </c>
      <c r="G40" s="100"/>
      <c r="I40" s="94"/>
      <c r="J40" s="94"/>
      <c r="K40" s="94"/>
      <c r="L40" s="94"/>
      <c r="M40" s="94"/>
    </row>
    <row r="41" spans="1:15" ht="11.25" customHeight="1">
      <c r="A41" s="98"/>
      <c r="B41" s="98" t="s">
        <v>563</v>
      </c>
      <c r="C41" s="99" t="s">
        <v>564</v>
      </c>
      <c r="D41" s="39">
        <v>33</v>
      </c>
      <c r="E41" s="40" t="s">
        <v>764</v>
      </c>
      <c r="F41" s="98" t="s">
        <v>620</v>
      </c>
      <c r="G41" s="100"/>
      <c r="I41" s="94"/>
      <c r="J41" s="94"/>
      <c r="K41" s="94"/>
      <c r="L41" s="94"/>
      <c r="M41" s="94"/>
    </row>
    <row r="42" spans="1:15" ht="11.25" customHeight="1">
      <c r="A42" s="54"/>
      <c r="B42" s="54"/>
      <c r="C42" s="50"/>
      <c r="D42" s="50"/>
      <c r="E42" s="52"/>
      <c r="F42" s="53"/>
      <c r="G42" s="51"/>
      <c r="I42" s="94"/>
      <c r="J42" s="94"/>
      <c r="K42" s="94"/>
      <c r="L42" s="94"/>
      <c r="M42" s="94"/>
    </row>
    <row r="43" spans="1:15" ht="11.25" customHeight="1">
      <c r="A43" s="96" t="s">
        <v>565</v>
      </c>
      <c r="B43" s="97"/>
      <c r="C43" s="97"/>
      <c r="D43" s="97"/>
      <c r="E43" s="97"/>
      <c r="F43" s="97"/>
      <c r="G43" s="97"/>
      <c r="I43" s="94"/>
      <c r="J43" s="94"/>
      <c r="K43" s="94"/>
      <c r="L43" s="94"/>
      <c r="M43" s="94"/>
    </row>
    <row r="44" spans="1:15" ht="11.25" customHeight="1">
      <c r="A44" s="98"/>
      <c r="B44" s="98" t="s">
        <v>621</v>
      </c>
      <c r="C44" s="99" t="s">
        <v>728</v>
      </c>
      <c r="D44" s="40">
        <v>92</v>
      </c>
      <c r="E44" s="40" t="s">
        <v>619</v>
      </c>
      <c r="F44" s="107" t="s">
        <v>622</v>
      </c>
      <c r="G44" s="108">
        <v>0.72</v>
      </c>
      <c r="I44" s="94"/>
      <c r="J44" s="94"/>
      <c r="K44" s="94"/>
      <c r="L44" s="94"/>
      <c r="M44" s="94"/>
    </row>
    <row r="45" spans="1:15" ht="11.25" customHeight="1">
      <c r="A45" s="98"/>
      <c r="B45" s="99" t="s">
        <v>623</v>
      </c>
      <c r="C45" s="99" t="s">
        <v>742</v>
      </c>
      <c r="D45" s="39">
        <v>61</v>
      </c>
      <c r="E45" s="39" t="s">
        <v>619</v>
      </c>
      <c r="F45" s="98" t="s">
        <v>620</v>
      </c>
      <c r="G45" s="100"/>
      <c r="I45" s="94"/>
      <c r="J45" s="94"/>
      <c r="K45" s="94"/>
      <c r="L45" s="94"/>
      <c r="M45" s="94"/>
    </row>
    <row r="46" spans="1:15" ht="11.25" customHeight="1">
      <c r="A46" s="98"/>
      <c r="B46" s="99" t="s">
        <v>677</v>
      </c>
      <c r="C46" s="99" t="s">
        <v>728</v>
      </c>
      <c r="D46" s="39">
        <v>92</v>
      </c>
      <c r="E46" s="39" t="s">
        <v>634</v>
      </c>
      <c r="F46" s="98" t="s">
        <v>620</v>
      </c>
      <c r="G46" s="100"/>
      <c r="I46" s="94"/>
      <c r="J46" s="94"/>
      <c r="K46" s="94"/>
      <c r="L46" s="94"/>
      <c r="M46" s="94"/>
    </row>
    <row r="47" spans="1:15" ht="11.25" customHeight="1">
      <c r="A47" s="98"/>
      <c r="B47" s="98" t="s">
        <v>759</v>
      </c>
      <c r="C47" s="99" t="s">
        <v>728</v>
      </c>
      <c r="D47" s="39">
        <v>92</v>
      </c>
      <c r="E47" s="39" t="s">
        <v>634</v>
      </c>
      <c r="F47" s="98" t="s">
        <v>620</v>
      </c>
      <c r="G47" s="100"/>
      <c r="I47" s="94"/>
      <c r="J47" s="94"/>
      <c r="K47" s="94"/>
      <c r="L47" s="94"/>
      <c r="M47" s="94"/>
    </row>
    <row r="48" spans="1:15" ht="11.25" customHeight="1">
      <c r="A48" s="98"/>
      <c r="B48" s="98" t="s">
        <v>843</v>
      </c>
      <c r="C48" s="99" t="s">
        <v>728</v>
      </c>
      <c r="D48" s="39">
        <v>92</v>
      </c>
      <c r="E48" s="39" t="s">
        <v>634</v>
      </c>
      <c r="F48" s="98" t="s">
        <v>620</v>
      </c>
      <c r="G48" s="100"/>
      <c r="I48" s="94"/>
      <c r="J48" s="94"/>
      <c r="K48" s="94"/>
      <c r="L48" s="94"/>
      <c r="M48" s="94"/>
    </row>
    <row r="49" spans="1:13" ht="11.25" customHeight="1">
      <c r="A49" s="98"/>
      <c r="B49" s="98" t="s">
        <v>698</v>
      </c>
      <c r="C49" s="99" t="s">
        <v>728</v>
      </c>
      <c r="D49" s="39">
        <v>92</v>
      </c>
      <c r="E49" s="39" t="s">
        <v>847</v>
      </c>
      <c r="F49" s="98" t="s">
        <v>620</v>
      </c>
      <c r="G49" s="100"/>
      <c r="I49" s="94"/>
      <c r="J49" s="94"/>
      <c r="K49" s="94"/>
      <c r="L49" s="94"/>
      <c r="M49" s="94"/>
    </row>
    <row r="50" spans="1:13" ht="11.25" customHeight="1">
      <c r="A50" s="98"/>
      <c r="B50" s="98" t="s">
        <v>699</v>
      </c>
      <c r="C50" s="99" t="s">
        <v>728</v>
      </c>
      <c r="D50" s="39">
        <v>92</v>
      </c>
      <c r="E50" s="39" t="s">
        <v>847</v>
      </c>
      <c r="F50" s="98" t="s">
        <v>620</v>
      </c>
      <c r="G50" s="100"/>
      <c r="I50" s="94"/>
      <c r="J50" s="94"/>
      <c r="K50" s="94"/>
      <c r="L50" s="94"/>
      <c r="M50" s="94"/>
    </row>
    <row r="51" spans="1:13" ht="11.25" customHeight="1">
      <c r="A51" s="54"/>
      <c r="B51" s="54"/>
      <c r="C51" s="50"/>
      <c r="D51" s="50"/>
      <c r="E51" s="52"/>
      <c r="F51" s="53"/>
      <c r="G51" s="51"/>
      <c r="I51" s="94"/>
      <c r="J51" s="94"/>
      <c r="K51" s="94"/>
      <c r="L51" s="94"/>
      <c r="M51" s="94"/>
    </row>
    <row r="52" spans="1:13" ht="11.25" customHeight="1">
      <c r="A52" s="96" t="s">
        <v>633</v>
      </c>
      <c r="B52" s="97"/>
      <c r="C52" s="97"/>
      <c r="D52" s="97"/>
      <c r="E52" s="97"/>
      <c r="F52" s="97"/>
      <c r="G52" s="97"/>
      <c r="I52" s="94"/>
      <c r="J52" s="94"/>
      <c r="K52" s="94"/>
      <c r="L52" s="94"/>
      <c r="M52" s="94"/>
    </row>
    <row r="53" spans="1:13" ht="11.25" customHeight="1">
      <c r="A53" s="98"/>
      <c r="B53" s="98" t="s">
        <v>700</v>
      </c>
      <c r="C53" s="98" t="s">
        <v>633</v>
      </c>
      <c r="D53" s="40">
        <v>52</v>
      </c>
      <c r="E53" s="39" t="s">
        <v>634</v>
      </c>
      <c r="F53" s="98" t="s">
        <v>620</v>
      </c>
      <c r="G53" s="98"/>
      <c r="I53" s="94"/>
      <c r="J53" s="94"/>
      <c r="K53" s="94"/>
      <c r="L53" s="94"/>
      <c r="M53" s="94"/>
    </row>
    <row r="54" spans="1:13" ht="11.25" customHeight="1">
      <c r="A54" s="98"/>
      <c r="B54" s="99" t="s">
        <v>701</v>
      </c>
      <c r="C54" s="98" t="s">
        <v>633</v>
      </c>
      <c r="D54" s="39">
        <v>52</v>
      </c>
      <c r="E54" s="39" t="s">
        <v>634</v>
      </c>
      <c r="F54" s="98" t="s">
        <v>620</v>
      </c>
      <c r="G54" s="100"/>
      <c r="I54" s="94"/>
      <c r="J54" s="94"/>
      <c r="K54" s="94"/>
      <c r="L54" s="94"/>
      <c r="M54" s="94"/>
    </row>
    <row r="55" spans="1:13" ht="11.25" customHeight="1">
      <c r="A55" s="98"/>
      <c r="B55" s="99" t="s">
        <v>842</v>
      </c>
      <c r="C55" s="98" t="s">
        <v>633</v>
      </c>
      <c r="D55" s="39">
        <v>52</v>
      </c>
      <c r="E55" s="39" t="s">
        <v>634</v>
      </c>
      <c r="F55" s="98" t="s">
        <v>620</v>
      </c>
      <c r="G55" s="100"/>
      <c r="I55" s="94"/>
      <c r="J55" s="94"/>
      <c r="K55" s="94"/>
      <c r="L55" s="94"/>
      <c r="M55" s="94"/>
    </row>
    <row r="56" spans="1:13" ht="11.25" customHeight="1">
      <c r="A56" s="98"/>
      <c r="B56" s="98" t="s">
        <v>702</v>
      </c>
      <c r="C56" s="98" t="s">
        <v>633</v>
      </c>
      <c r="D56" s="39">
        <v>52</v>
      </c>
      <c r="E56" s="39" t="s">
        <v>847</v>
      </c>
      <c r="F56" s="98" t="s">
        <v>620</v>
      </c>
      <c r="G56" s="100"/>
      <c r="I56" s="94"/>
      <c r="J56" s="94"/>
      <c r="K56" s="94"/>
      <c r="L56" s="94"/>
      <c r="M56" s="94"/>
    </row>
    <row r="57" spans="1:13" ht="11.25" customHeight="1">
      <c r="A57" s="98"/>
      <c r="B57" s="98" t="s">
        <v>712</v>
      </c>
      <c r="C57" s="98" t="s">
        <v>633</v>
      </c>
      <c r="D57" s="39">
        <v>52</v>
      </c>
      <c r="E57" s="39" t="s">
        <v>847</v>
      </c>
      <c r="F57" s="98" t="s">
        <v>620</v>
      </c>
      <c r="G57" s="100"/>
      <c r="I57" s="94"/>
      <c r="J57" s="94"/>
      <c r="K57" s="94"/>
      <c r="L57" s="94"/>
      <c r="M57" s="94"/>
    </row>
    <row r="58" spans="1:13" ht="11.25" customHeight="1">
      <c r="A58" s="98"/>
      <c r="B58" s="98" t="s">
        <v>713</v>
      </c>
      <c r="C58" s="99" t="s">
        <v>714</v>
      </c>
      <c r="D58" s="39">
        <v>52</v>
      </c>
      <c r="E58" s="39" t="s">
        <v>847</v>
      </c>
      <c r="F58" s="98" t="s">
        <v>620</v>
      </c>
      <c r="G58" s="100"/>
      <c r="I58" s="94"/>
      <c r="J58" s="94"/>
      <c r="K58" s="94"/>
      <c r="L58" s="94"/>
      <c r="M58" s="94"/>
    </row>
    <row r="59" spans="1:13" ht="11.25" customHeight="1">
      <c r="A59" s="98"/>
      <c r="B59" s="98" t="s">
        <v>715</v>
      </c>
      <c r="C59" s="98" t="s">
        <v>633</v>
      </c>
      <c r="D59" s="39">
        <v>52</v>
      </c>
      <c r="E59" s="39" t="s">
        <v>716</v>
      </c>
      <c r="F59" s="98" t="s">
        <v>620</v>
      </c>
      <c r="G59" s="100"/>
      <c r="I59" s="94"/>
      <c r="J59" s="94"/>
      <c r="K59" s="94"/>
      <c r="L59" s="94"/>
      <c r="M59" s="94"/>
    </row>
    <row r="60" spans="1:13" ht="11.25" customHeight="1">
      <c r="A60" s="98"/>
      <c r="B60" s="98" t="s">
        <v>717</v>
      </c>
      <c r="C60" s="98" t="s">
        <v>633</v>
      </c>
      <c r="D60" s="39">
        <v>52</v>
      </c>
      <c r="E60" s="39" t="s">
        <v>716</v>
      </c>
      <c r="F60" s="98" t="s">
        <v>620</v>
      </c>
      <c r="G60" s="100"/>
      <c r="I60" s="94"/>
      <c r="J60" s="94"/>
      <c r="K60" s="94"/>
      <c r="L60" s="94"/>
      <c r="M60" s="94"/>
    </row>
    <row r="61" spans="1:13" ht="11.25" customHeight="1">
      <c r="A61" s="98"/>
      <c r="B61" s="98" t="s">
        <v>718</v>
      </c>
      <c r="C61" s="98" t="s">
        <v>633</v>
      </c>
      <c r="D61" s="39">
        <v>52</v>
      </c>
      <c r="E61" s="39" t="s">
        <v>716</v>
      </c>
      <c r="F61" s="98" t="s">
        <v>620</v>
      </c>
      <c r="G61" s="100"/>
      <c r="I61" s="94"/>
      <c r="J61" s="94"/>
      <c r="K61" s="94"/>
      <c r="L61" s="94"/>
      <c r="M61" s="94"/>
    </row>
    <row r="62" spans="1:13" ht="11.25" customHeight="1">
      <c r="A62" s="102"/>
      <c r="B62" s="102"/>
      <c r="C62" s="103"/>
      <c r="D62" s="109"/>
      <c r="E62" s="109"/>
      <c r="F62" s="102"/>
      <c r="G62" s="106"/>
      <c r="I62" s="94"/>
      <c r="J62" s="94"/>
      <c r="K62" s="94"/>
      <c r="L62" s="94"/>
      <c r="M62" s="94"/>
    </row>
    <row r="63" spans="1:13" ht="11.25" customHeight="1">
      <c r="A63" s="110" t="s">
        <v>719</v>
      </c>
      <c r="B63" s="102"/>
      <c r="C63" s="103"/>
      <c r="D63" s="109"/>
      <c r="E63" s="109"/>
      <c r="F63" s="102"/>
      <c r="G63" s="106"/>
      <c r="I63" s="94"/>
      <c r="J63" s="94"/>
      <c r="K63" s="94"/>
      <c r="L63" s="94"/>
      <c r="M63" s="94"/>
    </row>
    <row r="64" spans="1:13" ht="11.25" customHeight="1">
      <c r="A64" s="98"/>
      <c r="B64" s="98" t="s">
        <v>635</v>
      </c>
      <c r="C64" s="99" t="s">
        <v>636</v>
      </c>
      <c r="D64" s="39">
        <v>48</v>
      </c>
      <c r="E64" s="39" t="s">
        <v>634</v>
      </c>
      <c r="F64" s="98" t="s">
        <v>637</v>
      </c>
      <c r="G64" s="100"/>
      <c r="I64" s="94"/>
      <c r="J64" s="94"/>
      <c r="K64" s="94"/>
      <c r="L64" s="94"/>
      <c r="M64" s="94"/>
    </row>
    <row r="65" spans="1:13" ht="11.25" customHeight="1">
      <c r="A65" s="98"/>
      <c r="B65" s="99" t="s">
        <v>802</v>
      </c>
      <c r="C65" s="99" t="s">
        <v>803</v>
      </c>
      <c r="D65" s="39">
        <v>48</v>
      </c>
      <c r="E65" s="39" t="s">
        <v>634</v>
      </c>
      <c r="F65" s="98" t="s">
        <v>620</v>
      </c>
      <c r="G65" s="100"/>
      <c r="I65" s="94"/>
      <c r="J65" s="94"/>
      <c r="K65" s="94"/>
      <c r="L65" s="94"/>
      <c r="M65" s="94"/>
    </row>
    <row r="66" spans="1:13" ht="11.25" customHeight="1">
      <c r="A66" s="98"/>
      <c r="B66" s="99" t="s">
        <v>804</v>
      </c>
      <c r="C66" s="99" t="s">
        <v>805</v>
      </c>
      <c r="D66" s="39">
        <v>42</v>
      </c>
      <c r="E66" s="39" t="s">
        <v>847</v>
      </c>
      <c r="F66" s="98" t="s">
        <v>620</v>
      </c>
      <c r="G66" s="100"/>
      <c r="I66" s="94"/>
      <c r="J66" s="94"/>
      <c r="K66" s="94"/>
      <c r="L66" s="94"/>
      <c r="M66" s="94"/>
    </row>
    <row r="67" spans="1:13" ht="11.25" customHeight="1">
      <c r="A67" s="98"/>
      <c r="B67" s="98" t="s">
        <v>907</v>
      </c>
      <c r="C67" s="99" t="s">
        <v>636</v>
      </c>
      <c r="D67" s="39">
        <v>48</v>
      </c>
      <c r="E67" s="39" t="s">
        <v>847</v>
      </c>
      <c r="F67" s="98" t="s">
        <v>620</v>
      </c>
      <c r="G67" s="100"/>
      <c r="I67" s="94"/>
      <c r="J67" s="94"/>
      <c r="K67" s="94"/>
      <c r="L67" s="94"/>
      <c r="M67" s="94"/>
    </row>
    <row r="68" spans="1:13" ht="11.25" customHeight="1">
      <c r="A68" s="98"/>
      <c r="B68" s="98" t="s">
        <v>908</v>
      </c>
      <c r="C68" s="99" t="s">
        <v>909</v>
      </c>
      <c r="D68" s="39">
        <v>42</v>
      </c>
      <c r="E68" s="39" t="s">
        <v>716</v>
      </c>
      <c r="F68" s="98" t="s">
        <v>620</v>
      </c>
      <c r="G68" s="100"/>
      <c r="I68" s="94"/>
      <c r="J68" s="94"/>
      <c r="K68" s="94"/>
      <c r="L68" s="94"/>
      <c r="M68" s="94"/>
    </row>
    <row r="69" spans="1:13" ht="11.25" customHeight="1">
      <c r="A69" s="98"/>
      <c r="B69" s="98" t="s">
        <v>910</v>
      </c>
      <c r="C69" s="99" t="s">
        <v>911</v>
      </c>
      <c r="D69" s="39">
        <v>49</v>
      </c>
      <c r="E69" s="39" t="s">
        <v>716</v>
      </c>
      <c r="F69" s="98" t="s">
        <v>620</v>
      </c>
      <c r="G69" s="100"/>
      <c r="I69" s="94"/>
      <c r="J69" s="94"/>
      <c r="K69" s="94"/>
      <c r="L69" s="94"/>
      <c r="M69" s="94"/>
    </row>
    <row r="70" spans="1:13" ht="11.25" customHeight="1">
      <c r="A70" s="19"/>
      <c r="B70" s="19"/>
      <c r="C70" s="19"/>
      <c r="D70" s="19"/>
      <c r="E70" s="19"/>
      <c r="F70" s="19"/>
      <c r="G70" s="19"/>
    </row>
    <row r="71" spans="1:13" s="11" customFormat="1" ht="11.25" customHeight="1">
      <c r="A71" s="44" t="s">
        <v>806</v>
      </c>
      <c r="B71" s="45"/>
      <c r="C71" s="45"/>
      <c r="D71" s="45"/>
      <c r="E71" s="45"/>
      <c r="F71" s="45"/>
      <c r="G71" s="45"/>
    </row>
    <row r="72" spans="1:13" s="11" customFormat="1" ht="11.25" customHeight="1">
      <c r="A72" s="44"/>
      <c r="B72" s="45"/>
      <c r="C72" s="45"/>
      <c r="D72" s="45"/>
      <c r="E72" s="45"/>
      <c r="F72" s="45"/>
      <c r="G72" s="45"/>
    </row>
    <row r="73" spans="1:13" ht="11.25" customHeight="1">
      <c r="A73" s="25" t="s">
        <v>807</v>
      </c>
      <c r="B73" s="19"/>
      <c r="C73" s="19"/>
      <c r="D73" s="19"/>
      <c r="E73" s="19"/>
      <c r="F73" s="19"/>
      <c r="G73" s="19"/>
    </row>
    <row r="74" spans="1:13" ht="11.25" customHeight="1">
      <c r="D74" s="11"/>
      <c r="E74" s="11"/>
      <c r="F74" s="11"/>
      <c r="G74" s="11"/>
    </row>
    <row r="75" spans="1:13" ht="11.25" customHeight="1">
      <c r="A75" s="13"/>
    </row>
    <row r="76" spans="1:13" ht="11.25" customHeight="1">
      <c r="A76" s="591"/>
      <c r="B76" s="592"/>
      <c r="C76" s="592"/>
    </row>
    <row r="77" spans="1:13" ht="11.25" customHeight="1">
      <c r="A77" s="13"/>
    </row>
    <row r="78" spans="1:13" ht="11.25" customHeight="1">
      <c r="A78" s="13"/>
    </row>
  </sheetData>
  <customSheetViews>
    <customSheetView guid="{2241D2F7-FCAB-46A4-8253-BE3553A0819D}" scale="125" topLeftCell="A19">
      <selection activeCell="C78" sqref="C78"/>
      <pageMargins left="0.75" right="0.75" top="1" bottom="1" header="0.5" footer="0.5"/>
    </customSheetView>
    <customSheetView guid="{FF019918-1126-E741-80E5-10DFF1610F9B}" scale="125" topLeftCell="A19">
      <selection activeCell="C78" sqref="C78"/>
      <pageMargins left="0.7" right="0.7" top="0.75" bottom="0.75" header="0.3" footer="0.3"/>
    </customSheetView>
    <customSheetView guid="{45C7F253-5639-4BAF-B155-10DC005D38AE}" scale="125">
      <selection activeCell="C78" sqref="C78"/>
      <pageMargins left="0.7" right="0.7" top="0.75" bottom="0.75" header="0.3" footer="0.3"/>
    </customSheetView>
    <customSheetView guid="{495CA096-0E26-4428-82C8-7A3D259892E5}" scale="125" topLeftCell="A19">
      <selection activeCell="C78" sqref="C78"/>
      <pageMargins left="0.75" right="0.75" top="1" bottom="1" header="0.5" footer="0.5"/>
    </customSheetView>
  </customSheetView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opLeftCell="A32" workbookViewId="0"/>
  </sheetViews>
  <sheetFormatPr defaultColWidth="8.85546875" defaultRowHeight="15"/>
  <cols>
    <col min="1" max="1" width="42.42578125" style="16" customWidth="1"/>
    <col min="2" max="2" width="18.42578125" style="16" customWidth="1"/>
    <col min="3" max="3" width="79.42578125" style="16" customWidth="1"/>
    <col min="4" max="16384" width="8.85546875" style="16"/>
  </cols>
  <sheetData>
    <row r="1" spans="1:13" ht="12.75" customHeight="1">
      <c r="A1" s="140" t="s">
        <v>808</v>
      </c>
      <c r="B1" s="122"/>
      <c r="C1" s="122"/>
    </row>
    <row r="2" spans="1:13" ht="11.25" customHeight="1">
      <c r="A2" s="122"/>
      <c r="B2" s="122"/>
      <c r="C2" s="122"/>
    </row>
    <row r="3" spans="1:13" ht="12.75" customHeight="1">
      <c r="A3" s="112" t="s">
        <v>809</v>
      </c>
      <c r="B3" s="90" t="s">
        <v>810</v>
      </c>
      <c r="C3" s="90" t="s">
        <v>606</v>
      </c>
      <c r="D3" s="113"/>
    </row>
    <row r="4" spans="1:13" ht="22.5">
      <c r="A4" s="127" t="s">
        <v>729</v>
      </c>
      <c r="B4" s="128" t="s">
        <v>730</v>
      </c>
      <c r="C4" s="119" t="s">
        <v>743</v>
      </c>
      <c r="D4" s="114"/>
      <c r="E4" s="114"/>
      <c r="F4" s="114"/>
      <c r="G4" s="114"/>
      <c r="H4" s="114"/>
      <c r="I4" s="114"/>
      <c r="J4" s="114"/>
      <c r="K4" s="114"/>
      <c r="L4" s="114"/>
      <c r="M4" s="114"/>
    </row>
    <row r="5" spans="1:13" ht="33.75">
      <c r="A5" s="127" t="s">
        <v>744</v>
      </c>
      <c r="B5" s="128" t="s">
        <v>745</v>
      </c>
      <c r="C5" s="119" t="s">
        <v>746</v>
      </c>
      <c r="D5" s="114"/>
      <c r="E5" s="114"/>
      <c r="F5" s="114"/>
      <c r="G5" s="114"/>
      <c r="H5" s="114"/>
      <c r="I5" s="114"/>
      <c r="J5" s="114"/>
      <c r="K5" s="114"/>
      <c r="L5" s="114"/>
      <c r="M5" s="114"/>
    </row>
    <row r="6" spans="1:13" ht="12.75" customHeight="1">
      <c r="A6" s="129"/>
      <c r="B6" s="130"/>
      <c r="C6" s="120"/>
      <c r="D6" s="114"/>
      <c r="E6" s="114"/>
      <c r="F6" s="114"/>
      <c r="G6" s="114"/>
      <c r="H6" s="114"/>
      <c r="I6" s="114"/>
      <c r="J6" s="114"/>
      <c r="K6" s="114"/>
      <c r="L6" s="114"/>
      <c r="M6" s="114"/>
    </row>
    <row r="7" spans="1:13" ht="11.25" customHeight="1">
      <c r="A7" s="141" t="s">
        <v>747</v>
      </c>
      <c r="B7" s="142"/>
      <c r="C7" s="143"/>
      <c r="D7" s="114"/>
      <c r="E7" s="114"/>
      <c r="F7" s="114"/>
      <c r="G7" s="114"/>
      <c r="H7" s="114"/>
      <c r="I7" s="114"/>
      <c r="J7" s="114"/>
      <c r="K7" s="114"/>
      <c r="L7" s="114"/>
      <c r="M7" s="114"/>
    </row>
    <row r="8" spans="1:13" ht="33.75">
      <c r="A8" s="127" t="s">
        <v>628</v>
      </c>
      <c r="B8" s="128" t="s">
        <v>730</v>
      </c>
      <c r="C8" s="119" t="s">
        <v>753</v>
      </c>
      <c r="D8" s="114"/>
      <c r="E8" s="114"/>
      <c r="F8" s="114"/>
      <c r="G8" s="114"/>
      <c r="H8" s="114"/>
      <c r="I8" s="114"/>
      <c r="J8" s="114"/>
      <c r="K8" s="114"/>
      <c r="L8" s="114"/>
      <c r="M8" s="114"/>
    </row>
    <row r="9" spans="1:13" ht="22.5">
      <c r="A9" s="127" t="s">
        <v>754</v>
      </c>
      <c r="B9" s="128" t="s">
        <v>730</v>
      </c>
      <c r="C9" s="119" t="s">
        <v>755</v>
      </c>
      <c r="D9" s="114"/>
      <c r="E9" s="114"/>
      <c r="F9" s="114"/>
      <c r="G9" s="114"/>
      <c r="H9" s="114"/>
      <c r="I9" s="114"/>
      <c r="J9" s="114"/>
      <c r="K9" s="114"/>
      <c r="L9" s="114"/>
      <c r="M9" s="114"/>
    </row>
    <row r="10" spans="1:13" ht="22.5">
      <c r="A10" s="127" t="s">
        <v>756</v>
      </c>
      <c r="B10" s="128" t="s">
        <v>730</v>
      </c>
      <c r="C10" s="119" t="s">
        <v>961</v>
      </c>
      <c r="D10" s="114"/>
      <c r="E10" s="114"/>
      <c r="F10" s="114"/>
      <c r="G10" s="114"/>
      <c r="H10" s="114"/>
      <c r="I10" s="114"/>
      <c r="J10" s="114"/>
      <c r="K10" s="114"/>
      <c r="L10" s="114"/>
      <c r="M10" s="114"/>
    </row>
    <row r="11" spans="1:13" ht="11.25" customHeight="1">
      <c r="A11" s="127" t="s">
        <v>962</v>
      </c>
      <c r="B11" s="128" t="s">
        <v>963</v>
      </c>
      <c r="C11" s="119" t="s">
        <v>964</v>
      </c>
      <c r="D11" s="114"/>
      <c r="E11" s="114"/>
      <c r="F11" s="114"/>
      <c r="G11" s="114"/>
      <c r="H11" s="114"/>
      <c r="I11" s="114"/>
      <c r="J11" s="114"/>
      <c r="K11" s="114"/>
      <c r="L11" s="114"/>
      <c r="M11" s="114"/>
    </row>
    <row r="12" spans="1:13" ht="11.25" customHeight="1">
      <c r="A12" s="127" t="s">
        <v>965</v>
      </c>
      <c r="B12" s="128" t="s">
        <v>963</v>
      </c>
      <c r="C12" s="119" t="s">
        <v>966</v>
      </c>
      <c r="D12" s="114"/>
      <c r="E12" s="114"/>
      <c r="F12" s="114"/>
      <c r="G12" s="114"/>
      <c r="H12" s="114"/>
      <c r="I12" s="114"/>
      <c r="J12" s="114"/>
      <c r="K12" s="114"/>
      <c r="L12" s="114"/>
      <c r="M12" s="114"/>
    </row>
    <row r="13" spans="1:13" ht="11.25" customHeight="1">
      <c r="A13" s="127" t="s">
        <v>693</v>
      </c>
      <c r="B13" s="128" t="s">
        <v>963</v>
      </c>
      <c r="C13" s="119" t="s">
        <v>851</v>
      </c>
      <c r="D13" s="114"/>
      <c r="E13" s="114"/>
      <c r="F13" s="114"/>
      <c r="G13" s="114"/>
      <c r="H13" s="114"/>
      <c r="I13" s="114"/>
      <c r="J13" s="114"/>
      <c r="K13" s="114"/>
      <c r="L13" s="114"/>
      <c r="M13" s="114"/>
    </row>
    <row r="14" spans="1:13" ht="11.25" customHeight="1">
      <c r="A14" s="127" t="s">
        <v>852</v>
      </c>
      <c r="B14" s="128" t="s">
        <v>963</v>
      </c>
      <c r="C14" s="119" t="s">
        <v>853</v>
      </c>
      <c r="D14" s="114"/>
      <c r="E14" s="114"/>
      <c r="F14" s="114"/>
      <c r="G14" s="114"/>
      <c r="H14" s="114"/>
      <c r="I14" s="114"/>
      <c r="J14" s="114"/>
      <c r="K14" s="114"/>
      <c r="L14" s="114"/>
      <c r="M14" s="114"/>
    </row>
    <row r="15" spans="1:13" ht="11.25" customHeight="1">
      <c r="A15" s="127" t="s">
        <v>854</v>
      </c>
      <c r="B15" s="128" t="s">
        <v>963</v>
      </c>
      <c r="C15" s="119" t="s">
        <v>855</v>
      </c>
      <c r="D15" s="114"/>
      <c r="E15" s="114"/>
      <c r="F15" s="114"/>
      <c r="G15" s="114"/>
      <c r="H15" s="114"/>
      <c r="I15" s="114"/>
      <c r="J15" s="114"/>
      <c r="K15" s="114"/>
      <c r="L15" s="114"/>
      <c r="M15" s="114"/>
    </row>
    <row r="16" spans="1:13" ht="11.25" customHeight="1">
      <c r="A16" s="127" t="s">
        <v>856</v>
      </c>
      <c r="B16" s="128" t="s">
        <v>963</v>
      </c>
      <c r="C16" s="119" t="s">
        <v>769</v>
      </c>
      <c r="D16" s="114"/>
      <c r="E16" s="114"/>
      <c r="F16" s="114"/>
      <c r="G16" s="114"/>
      <c r="H16" s="114"/>
      <c r="I16" s="114"/>
      <c r="J16" s="114"/>
      <c r="K16" s="114"/>
      <c r="L16" s="114"/>
      <c r="M16" s="114"/>
    </row>
    <row r="17" spans="1:13" ht="11.25" customHeight="1">
      <c r="A17" s="127" t="s">
        <v>776</v>
      </c>
      <c r="B17" s="128" t="s">
        <v>777</v>
      </c>
      <c r="C17" s="119" t="s">
        <v>778</v>
      </c>
      <c r="D17" s="114"/>
      <c r="E17" s="114"/>
      <c r="F17" s="114"/>
      <c r="G17" s="114"/>
      <c r="H17" s="114"/>
      <c r="I17" s="114"/>
      <c r="J17" s="114"/>
      <c r="K17" s="114"/>
      <c r="L17" s="114"/>
      <c r="M17" s="114"/>
    </row>
    <row r="18" spans="1:13" ht="11.25" customHeight="1">
      <c r="A18" s="127" t="s">
        <v>779</v>
      </c>
      <c r="B18" s="128" t="s">
        <v>963</v>
      </c>
      <c r="C18" s="119" t="s">
        <v>780</v>
      </c>
      <c r="D18" s="114"/>
      <c r="E18" s="114"/>
      <c r="F18" s="114"/>
      <c r="G18" s="114"/>
      <c r="H18" s="114"/>
      <c r="I18" s="114"/>
      <c r="J18" s="114"/>
      <c r="K18" s="114"/>
      <c r="L18" s="114"/>
      <c r="M18" s="114"/>
    </row>
    <row r="19" spans="1:13" ht="11.25" customHeight="1">
      <c r="A19" s="127" t="s">
        <v>760</v>
      </c>
      <c r="B19" s="128" t="s">
        <v>761</v>
      </c>
      <c r="C19" s="119" t="s">
        <v>783</v>
      </c>
      <c r="D19" s="114"/>
      <c r="E19" s="114"/>
      <c r="F19" s="114"/>
      <c r="G19" s="114"/>
      <c r="H19" s="114"/>
      <c r="I19" s="114"/>
      <c r="J19" s="114"/>
      <c r="K19" s="114"/>
      <c r="L19" s="114"/>
      <c r="M19" s="114"/>
    </row>
    <row r="20" spans="1:13" ht="11.25" customHeight="1">
      <c r="A20" s="127" t="s">
        <v>660</v>
      </c>
      <c r="B20" s="128" t="s">
        <v>963</v>
      </c>
      <c r="C20" s="119" t="s">
        <v>781</v>
      </c>
      <c r="D20" s="114"/>
      <c r="E20" s="114"/>
      <c r="F20" s="114"/>
      <c r="G20" s="114"/>
      <c r="H20" s="114"/>
      <c r="I20" s="114"/>
      <c r="J20" s="114"/>
      <c r="K20" s="114"/>
      <c r="L20" s="114"/>
      <c r="M20" s="114"/>
    </row>
    <row r="21" spans="1:13" ht="11.25" customHeight="1">
      <c r="A21" s="127" t="s">
        <v>704</v>
      </c>
      <c r="B21" s="128" t="s">
        <v>963</v>
      </c>
      <c r="C21" s="119" t="s">
        <v>705</v>
      </c>
      <c r="D21" s="114"/>
      <c r="E21" s="114"/>
      <c r="F21" s="114"/>
      <c r="G21" s="114"/>
      <c r="H21" s="114"/>
      <c r="I21" s="114"/>
      <c r="J21" s="114"/>
      <c r="K21" s="114"/>
      <c r="L21" s="114"/>
      <c r="M21" s="114"/>
    </row>
    <row r="22" spans="1:13" ht="22.5">
      <c r="A22" s="127" t="s">
        <v>706</v>
      </c>
      <c r="B22" s="128" t="s">
        <v>730</v>
      </c>
      <c r="C22" s="119" t="s">
        <v>707</v>
      </c>
      <c r="D22" s="114"/>
      <c r="E22" s="114"/>
      <c r="F22" s="114"/>
      <c r="G22" s="114"/>
      <c r="H22" s="114"/>
      <c r="I22" s="114"/>
      <c r="J22" s="114"/>
      <c r="K22" s="114"/>
      <c r="L22" s="114"/>
      <c r="M22" s="114"/>
    </row>
    <row r="23" spans="1:13" ht="11.25" customHeight="1">
      <c r="A23" s="127" t="s">
        <v>708</v>
      </c>
      <c r="B23" s="128" t="s">
        <v>963</v>
      </c>
      <c r="C23" s="119" t="s">
        <v>709</v>
      </c>
      <c r="D23" s="114"/>
      <c r="E23" s="114"/>
      <c r="F23" s="114"/>
      <c r="G23" s="114"/>
      <c r="H23" s="114"/>
      <c r="I23" s="114"/>
      <c r="J23" s="114"/>
      <c r="K23" s="114"/>
      <c r="L23" s="114"/>
      <c r="M23" s="114"/>
    </row>
    <row r="24" spans="1:13" ht="11.25" customHeight="1">
      <c r="A24" s="127" t="s">
        <v>710</v>
      </c>
      <c r="B24" s="128" t="s">
        <v>963</v>
      </c>
      <c r="C24" s="119" t="s">
        <v>711</v>
      </c>
      <c r="D24" s="114"/>
      <c r="E24" s="114"/>
      <c r="F24" s="114"/>
      <c r="G24" s="114"/>
      <c r="H24" s="114"/>
      <c r="I24" s="114"/>
      <c r="J24" s="114"/>
      <c r="K24" s="114"/>
      <c r="L24" s="114"/>
      <c r="M24" s="114"/>
    </row>
    <row r="25" spans="1:13" ht="22.5">
      <c r="A25" s="127" t="s">
        <v>795</v>
      </c>
      <c r="B25" s="128" t="s">
        <v>730</v>
      </c>
      <c r="C25" s="119" t="s">
        <v>796</v>
      </c>
      <c r="D25" s="114"/>
      <c r="E25" s="114"/>
      <c r="F25" s="114"/>
      <c r="G25" s="114"/>
      <c r="H25" s="114"/>
      <c r="I25" s="114"/>
      <c r="J25" s="114"/>
      <c r="K25" s="114"/>
      <c r="L25" s="114"/>
      <c r="M25" s="114"/>
    </row>
    <row r="26" spans="1:13" ht="11.25" customHeight="1">
      <c r="A26" s="129"/>
      <c r="B26" s="130"/>
      <c r="C26" s="120"/>
      <c r="D26" s="114"/>
      <c r="E26" s="114"/>
      <c r="F26" s="114"/>
      <c r="G26" s="114"/>
      <c r="H26" s="114"/>
      <c r="I26" s="114"/>
      <c r="J26" s="114"/>
      <c r="K26" s="114"/>
      <c r="L26" s="114"/>
      <c r="M26" s="114"/>
    </row>
    <row r="27" spans="1:13" ht="11.25" customHeight="1">
      <c r="A27" s="144" t="s">
        <v>1357</v>
      </c>
      <c r="B27" s="137"/>
      <c r="C27" s="139"/>
      <c r="D27" s="114"/>
      <c r="E27" s="114"/>
      <c r="F27" s="114"/>
      <c r="G27" s="114"/>
      <c r="H27" s="114"/>
      <c r="I27" s="114"/>
      <c r="J27" s="114"/>
      <c r="K27" s="114"/>
      <c r="L27" s="114"/>
      <c r="M27" s="114"/>
    </row>
    <row r="28" spans="1:13" ht="11.25" customHeight="1">
      <c r="A28" s="127" t="s">
        <v>797</v>
      </c>
      <c r="B28" s="124" t="s">
        <v>730</v>
      </c>
      <c r="C28" s="116" t="s">
        <v>798</v>
      </c>
      <c r="D28" s="114"/>
      <c r="E28" s="114"/>
      <c r="F28" s="114"/>
      <c r="G28" s="114"/>
      <c r="H28" s="114"/>
      <c r="I28" s="114"/>
      <c r="J28" s="114"/>
      <c r="K28" s="114"/>
      <c r="L28" s="114"/>
      <c r="M28" s="114"/>
    </row>
    <row r="29" spans="1:13" ht="11.25" customHeight="1">
      <c r="A29" s="84"/>
      <c r="B29" s="84"/>
      <c r="C29" s="84"/>
    </row>
    <row r="30" spans="1:13" ht="12.75" customHeight="1">
      <c r="A30" s="112" t="s">
        <v>809</v>
      </c>
      <c r="B30" s="90" t="s">
        <v>810</v>
      </c>
      <c r="C30" s="90" t="s">
        <v>606</v>
      </c>
    </row>
    <row r="31" spans="1:13" ht="11.25" customHeight="1">
      <c r="A31" s="127" t="s">
        <v>799</v>
      </c>
      <c r="B31" s="124" t="s">
        <v>730</v>
      </c>
      <c r="C31" s="116" t="s">
        <v>800</v>
      </c>
    </row>
    <row r="32" spans="1:13" ht="11.25" customHeight="1">
      <c r="A32" s="127" t="s">
        <v>801</v>
      </c>
      <c r="B32" s="124" t="s">
        <v>730</v>
      </c>
      <c r="C32" s="116" t="s">
        <v>1021</v>
      </c>
    </row>
    <row r="33" spans="1:3" ht="11.25" customHeight="1">
      <c r="A33" s="127" t="s">
        <v>1022</v>
      </c>
      <c r="B33" s="125" t="s">
        <v>1023</v>
      </c>
      <c r="C33" s="117" t="s">
        <v>1024</v>
      </c>
    </row>
    <row r="34" spans="1:3" ht="11.25" customHeight="1">
      <c r="A34" s="127" t="s">
        <v>1025</v>
      </c>
      <c r="B34" s="124" t="s">
        <v>963</v>
      </c>
      <c r="C34" s="116" t="s">
        <v>1026</v>
      </c>
    </row>
    <row r="35" spans="1:3" ht="11.25" customHeight="1">
      <c r="A35" s="127" t="s">
        <v>1027</v>
      </c>
      <c r="B35" s="126" t="s">
        <v>963</v>
      </c>
      <c r="C35" s="118" t="s">
        <v>912</v>
      </c>
    </row>
    <row r="36" spans="1:3" ht="11.25" customHeight="1">
      <c r="A36" s="127" t="s">
        <v>708</v>
      </c>
      <c r="B36" s="132" t="s">
        <v>963</v>
      </c>
      <c r="C36" s="119" t="s">
        <v>709</v>
      </c>
    </row>
    <row r="37" spans="1:3" s="115" customFormat="1" ht="11.25" customHeight="1">
      <c r="A37" s="135"/>
      <c r="B37" s="134"/>
      <c r="C37" s="136"/>
    </row>
    <row r="38" spans="1:3" ht="11.25" customHeight="1">
      <c r="A38" s="148" t="s">
        <v>913</v>
      </c>
      <c r="B38" s="130"/>
      <c r="C38" s="120"/>
    </row>
    <row r="39" spans="1:3" ht="11.25" customHeight="1">
      <c r="A39" s="127" t="s">
        <v>914</v>
      </c>
      <c r="B39" s="128" t="s">
        <v>730</v>
      </c>
      <c r="C39" s="119" t="s">
        <v>915</v>
      </c>
    </row>
    <row r="40" spans="1:3" s="115" customFormat="1" ht="11.25" customHeight="1">
      <c r="A40" s="129"/>
      <c r="B40" s="130"/>
      <c r="C40" s="120"/>
    </row>
    <row r="41" spans="1:3" ht="11.25" customHeight="1">
      <c r="A41" s="144" t="s">
        <v>916</v>
      </c>
      <c r="B41" s="130"/>
      <c r="C41" s="120"/>
    </row>
    <row r="42" spans="1:3" ht="22.5" customHeight="1">
      <c r="A42" s="146" t="s">
        <v>811</v>
      </c>
      <c r="B42" s="128" t="s">
        <v>730</v>
      </c>
      <c r="C42" s="119" t="s">
        <v>815</v>
      </c>
    </row>
    <row r="43" spans="1:3" ht="22.5">
      <c r="A43" s="127" t="s">
        <v>816</v>
      </c>
      <c r="B43" s="128" t="s">
        <v>730</v>
      </c>
      <c r="C43" s="119" t="s">
        <v>748</v>
      </c>
    </row>
    <row r="44" spans="1:3" ht="22.5">
      <c r="A44" s="146" t="s">
        <v>749</v>
      </c>
      <c r="B44" s="128" t="s">
        <v>730</v>
      </c>
      <c r="C44" s="119" t="s">
        <v>750</v>
      </c>
    </row>
    <row r="45" spans="1:3" ht="11.25" customHeight="1">
      <c r="A45" s="145"/>
      <c r="B45" s="130"/>
      <c r="C45" s="120"/>
    </row>
    <row r="46" spans="1:3" ht="11.25" customHeight="1">
      <c r="A46" s="144" t="s">
        <v>751</v>
      </c>
      <c r="B46" s="133"/>
      <c r="C46" s="138"/>
    </row>
    <row r="47" spans="1:3" ht="22.5">
      <c r="A47" s="127" t="s">
        <v>752</v>
      </c>
      <c r="B47" s="124" t="s">
        <v>730</v>
      </c>
      <c r="C47" s="116" t="s">
        <v>829</v>
      </c>
    </row>
    <row r="48" spans="1:3" ht="11.25" customHeight="1">
      <c r="A48" s="127" t="s">
        <v>830</v>
      </c>
      <c r="B48" s="147" t="s">
        <v>963</v>
      </c>
      <c r="C48" s="118" t="s">
        <v>831</v>
      </c>
    </row>
    <row r="49" spans="1:3" ht="11.25" customHeight="1">
      <c r="A49" s="131" t="s">
        <v>832</v>
      </c>
      <c r="B49" s="147" t="s">
        <v>963</v>
      </c>
      <c r="C49" s="69" t="s">
        <v>833</v>
      </c>
    </row>
    <row r="50" spans="1:3" ht="11.25" customHeight="1">
      <c r="A50" s="131" t="s">
        <v>834</v>
      </c>
      <c r="B50" s="147" t="s">
        <v>963</v>
      </c>
      <c r="C50" s="69" t="s">
        <v>835</v>
      </c>
    </row>
    <row r="51" spans="1:3" ht="11.25" customHeight="1">
      <c r="A51" s="131" t="s">
        <v>836</v>
      </c>
      <c r="B51" s="147" t="s">
        <v>963</v>
      </c>
      <c r="C51" s="69" t="s">
        <v>837</v>
      </c>
    </row>
    <row r="52" spans="1:3">
      <c r="A52" s="121"/>
      <c r="B52" s="122"/>
      <c r="C52" s="122"/>
    </row>
    <row r="53" spans="1:3">
      <c r="A53" s="123" t="s">
        <v>806</v>
      </c>
      <c r="B53" s="122"/>
      <c r="C53" s="122"/>
    </row>
    <row r="54" spans="1:3">
      <c r="A54" s="15"/>
    </row>
    <row r="55" spans="1:3">
      <c r="A55" s="15"/>
    </row>
    <row r="56" spans="1:3">
      <c r="A56" s="15"/>
    </row>
    <row r="57" spans="1:3">
      <c r="A57" s="15"/>
    </row>
    <row r="58" spans="1:3">
      <c r="A58" s="15"/>
    </row>
    <row r="59" spans="1:3">
      <c r="A59" s="15"/>
    </row>
  </sheetData>
  <customSheetViews>
    <customSheetView guid="{2241D2F7-FCAB-46A4-8253-BE3553A0819D}" topLeftCell="A32">
      <pageMargins left="0.75" right="0.75" top="1" bottom="1" header="0.5" footer="0.5"/>
    </customSheetView>
    <customSheetView guid="{FF019918-1126-E741-80E5-10DFF1610F9B}" topLeftCell="A32">
      <pageMargins left="0.7" right="0.7" top="0.75" bottom="0.75" header="0.3" footer="0.3"/>
    </customSheetView>
    <customSheetView guid="{45C7F253-5639-4BAF-B155-10DC005D38AE}" topLeftCell="A32">
      <pageMargins left="0.7" right="0.7" top="0.75" bottom="0.75" header="0.3" footer="0.3"/>
    </customSheetView>
    <customSheetView guid="{495CA096-0E26-4428-82C8-7A3D259892E5}" topLeftCell="A32">
      <pageMargins left="0.75" right="0.75" top="1" bottom="1" header="0.5" footer="0.5"/>
    </customSheetView>
  </customSheetView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topLeftCell="A4" zoomScale="150" workbookViewId="0">
      <selection activeCell="E23" sqref="E23"/>
    </sheetView>
  </sheetViews>
  <sheetFormatPr defaultColWidth="8.85546875" defaultRowHeight="15"/>
  <cols>
    <col min="1" max="1" width="20.42578125" style="14" customWidth="1"/>
    <col min="2" max="3" width="7.42578125" style="14" customWidth="1"/>
    <col min="4" max="4" width="6.42578125" style="14" customWidth="1"/>
    <col min="5" max="5" width="35.42578125" style="14" customWidth="1"/>
    <col min="6" max="7" width="7.42578125" style="14" customWidth="1"/>
    <col min="8" max="8" width="7.42578125" style="91" customWidth="1"/>
    <col min="9" max="15" width="8.85546875" style="91"/>
    <col min="16" max="16384" width="8.85546875" style="14"/>
  </cols>
  <sheetData>
    <row r="1" spans="1:15" ht="12.75" customHeight="1">
      <c r="A1" s="24" t="s">
        <v>838</v>
      </c>
      <c r="B1" s="46"/>
      <c r="C1" s="46"/>
      <c r="D1" s="46"/>
      <c r="E1" s="46"/>
      <c r="F1" s="46"/>
      <c r="G1" s="46"/>
      <c r="H1" s="46"/>
      <c r="I1" s="14"/>
      <c r="J1" s="14"/>
      <c r="K1" s="14"/>
      <c r="L1" s="14"/>
      <c r="M1" s="14"/>
      <c r="N1" s="14"/>
      <c r="O1" s="14"/>
    </row>
    <row r="2" spans="1:15" ht="11.25" customHeight="1">
      <c r="A2" s="46"/>
      <c r="B2" s="46"/>
      <c r="C2" s="46"/>
      <c r="D2" s="46"/>
      <c r="E2" s="46"/>
      <c r="F2" s="46"/>
      <c r="G2" s="46"/>
      <c r="H2" s="82"/>
    </row>
    <row r="3" spans="1:15" ht="12.75" customHeight="1">
      <c r="A3" s="23" t="s">
        <v>839</v>
      </c>
      <c r="B3" s="43"/>
      <c r="C3" s="43"/>
      <c r="D3" s="43"/>
      <c r="E3" s="149" t="s">
        <v>840</v>
      </c>
      <c r="F3" s="43"/>
      <c r="G3" s="43"/>
      <c r="H3" s="152"/>
      <c r="I3"/>
      <c r="J3" s="14"/>
      <c r="K3" s="14"/>
      <c r="L3" s="14"/>
      <c r="M3" s="14"/>
      <c r="N3" s="14"/>
      <c r="O3" s="14"/>
    </row>
    <row r="4" spans="1:15" s="95" customFormat="1" ht="11.25" customHeight="1">
      <c r="A4" s="66" t="s">
        <v>1089</v>
      </c>
      <c r="B4" s="50"/>
      <c r="C4" s="50"/>
      <c r="D4" s="50"/>
      <c r="E4" s="50"/>
      <c r="F4" s="51"/>
      <c r="G4" s="51"/>
      <c r="H4" s="54"/>
      <c r="I4" s="94"/>
      <c r="J4" s="94"/>
      <c r="K4" s="94"/>
      <c r="L4" s="94"/>
      <c r="M4" s="94"/>
      <c r="N4" s="94"/>
      <c r="O4" s="94"/>
    </row>
    <row r="5" spans="1:15" s="95" customFormat="1" ht="11.25" customHeight="1">
      <c r="A5" s="54"/>
      <c r="B5" s="50"/>
      <c r="C5" s="50"/>
      <c r="D5" s="50"/>
      <c r="E5" s="50"/>
      <c r="F5" s="51"/>
      <c r="G5" s="51"/>
      <c r="H5" s="54"/>
      <c r="I5" s="94"/>
      <c r="J5" s="94"/>
      <c r="K5" s="94"/>
      <c r="L5" s="94"/>
      <c r="M5" s="94"/>
      <c r="N5" s="94"/>
      <c r="O5" s="94"/>
    </row>
    <row r="6" spans="1:15" ht="11.25" customHeight="1">
      <c r="A6" s="613" t="s">
        <v>60</v>
      </c>
      <c r="B6" s="614"/>
      <c r="C6" s="615"/>
      <c r="D6" s="50"/>
      <c r="E6" s="153" t="s">
        <v>1090</v>
      </c>
      <c r="F6" s="154" t="s">
        <v>175</v>
      </c>
      <c r="G6" s="154" t="s">
        <v>176</v>
      </c>
      <c r="H6" s="544" t="s">
        <v>177</v>
      </c>
      <c r="I6" s="151"/>
    </row>
    <row r="7" spans="1:15" ht="11.25" customHeight="1">
      <c r="A7" s="31" t="s">
        <v>568</v>
      </c>
      <c r="B7" s="33">
        <v>24100</v>
      </c>
      <c r="C7" s="38">
        <v>1</v>
      </c>
      <c r="D7" s="50"/>
      <c r="E7" s="33" t="s">
        <v>1094</v>
      </c>
      <c r="F7" s="156">
        <v>201</v>
      </c>
      <c r="G7" s="56">
        <v>196</v>
      </c>
      <c r="H7" s="550">
        <v>214</v>
      </c>
      <c r="I7" s="151"/>
    </row>
    <row r="8" spans="1:15" ht="11.25" customHeight="1">
      <c r="A8" s="31" t="s">
        <v>1095</v>
      </c>
      <c r="B8" s="33">
        <v>18955</v>
      </c>
      <c r="C8" s="38">
        <f>B8/B7</f>
        <v>0.78651452282157674</v>
      </c>
      <c r="D8" s="50"/>
      <c r="E8" s="33" t="s">
        <v>967</v>
      </c>
      <c r="F8" s="156">
        <v>87</v>
      </c>
      <c r="G8" s="56">
        <v>68</v>
      </c>
      <c r="H8" s="550">
        <v>77</v>
      </c>
    </row>
    <row r="9" spans="1:15" ht="11.25" customHeight="1">
      <c r="A9" s="31" t="s">
        <v>968</v>
      </c>
      <c r="B9" s="33">
        <v>17818</v>
      </c>
      <c r="C9" s="38">
        <v>0.93</v>
      </c>
      <c r="D9" s="50"/>
      <c r="E9" s="33" t="s">
        <v>969</v>
      </c>
      <c r="F9" s="156">
        <v>7</v>
      </c>
      <c r="G9" s="56">
        <v>9</v>
      </c>
      <c r="H9" s="550">
        <v>2</v>
      </c>
    </row>
    <row r="10" spans="1:15" ht="11.25" customHeight="1">
      <c r="A10" s="31" t="s">
        <v>857</v>
      </c>
      <c r="B10" s="33">
        <v>5145</v>
      </c>
      <c r="C10" s="38">
        <f>B10/B7</f>
        <v>0.21348547717842323</v>
      </c>
      <c r="D10" s="50"/>
      <c r="E10" s="33" t="s">
        <v>858</v>
      </c>
      <c r="F10" s="156">
        <v>144</v>
      </c>
      <c r="G10" s="56">
        <v>165</v>
      </c>
      <c r="H10" s="550">
        <v>153</v>
      </c>
    </row>
    <row r="11" spans="1:15" ht="11.25" customHeight="1">
      <c r="A11" s="54"/>
      <c r="B11" s="50"/>
      <c r="C11" s="50"/>
      <c r="D11" s="50"/>
      <c r="E11" s="33" t="s">
        <v>859</v>
      </c>
      <c r="F11" s="156">
        <v>701</v>
      </c>
      <c r="G11" s="56">
        <v>664</v>
      </c>
      <c r="H11" s="550">
        <v>713</v>
      </c>
    </row>
    <row r="12" spans="1:15" ht="11.25" customHeight="1">
      <c r="A12" s="54"/>
      <c r="B12" s="54"/>
      <c r="C12" s="50"/>
      <c r="D12" s="50"/>
      <c r="E12" s="34" t="s">
        <v>860</v>
      </c>
      <c r="F12" s="156">
        <v>226</v>
      </c>
      <c r="G12" s="56">
        <v>239</v>
      </c>
      <c r="H12" s="550">
        <v>212</v>
      </c>
      <c r="I12" s="94"/>
      <c r="J12" s="94"/>
      <c r="K12" s="94"/>
      <c r="L12" s="94"/>
      <c r="M12" s="94"/>
    </row>
    <row r="13" spans="1:15" ht="11.25" customHeight="1">
      <c r="A13" s="54"/>
      <c r="B13" s="54"/>
      <c r="C13" s="50"/>
      <c r="D13" s="50"/>
      <c r="E13" s="34" t="s">
        <v>861</v>
      </c>
      <c r="F13" s="156">
        <v>33</v>
      </c>
      <c r="G13" s="56">
        <v>32</v>
      </c>
      <c r="H13" s="550">
        <v>24</v>
      </c>
      <c r="I13" s="94"/>
      <c r="J13" s="94"/>
      <c r="K13" s="94"/>
      <c r="L13" s="94"/>
      <c r="M13" s="94"/>
    </row>
    <row r="14" spans="1:15" ht="11.25" customHeight="1">
      <c r="A14" s="54"/>
      <c r="B14" s="54"/>
      <c r="C14" s="50"/>
      <c r="D14" s="50"/>
      <c r="E14" s="34" t="s">
        <v>742</v>
      </c>
      <c r="F14" s="156">
        <v>321</v>
      </c>
      <c r="G14" s="56">
        <v>293</v>
      </c>
      <c r="H14" s="550">
        <v>315</v>
      </c>
      <c r="I14" s="94"/>
      <c r="J14" s="94"/>
      <c r="K14" s="94"/>
      <c r="L14" s="94"/>
      <c r="M14" s="94"/>
    </row>
    <row r="15" spans="1:15" ht="11.25" customHeight="1">
      <c r="A15" s="54"/>
      <c r="B15" s="54"/>
      <c r="C15" s="50"/>
      <c r="D15" s="50"/>
      <c r="E15" s="34" t="s">
        <v>975</v>
      </c>
      <c r="F15" s="156">
        <v>324</v>
      </c>
      <c r="G15" s="56">
        <v>90</v>
      </c>
      <c r="H15" s="550">
        <v>328</v>
      </c>
      <c r="I15" s="94"/>
      <c r="J15" s="94"/>
      <c r="K15" s="94"/>
      <c r="L15" s="94"/>
      <c r="M15" s="94"/>
    </row>
    <row r="16" spans="1:15" ht="11.25" customHeight="1">
      <c r="A16" s="54"/>
      <c r="B16" s="54"/>
      <c r="C16" s="50"/>
      <c r="D16" s="50"/>
      <c r="E16" s="34" t="s">
        <v>770</v>
      </c>
      <c r="F16" s="156">
        <v>77</v>
      </c>
      <c r="G16" s="56">
        <v>337</v>
      </c>
      <c r="H16" s="550">
        <v>117</v>
      </c>
      <c r="I16" s="94"/>
      <c r="J16" s="94"/>
      <c r="K16" s="94"/>
      <c r="L16" s="94"/>
      <c r="M16" s="94"/>
    </row>
    <row r="17" spans="1:13" ht="11.25" customHeight="1">
      <c r="A17" s="54"/>
      <c r="B17" s="54"/>
      <c r="C17" s="50"/>
      <c r="D17" s="50"/>
      <c r="E17" s="34" t="s">
        <v>771</v>
      </c>
      <c r="F17" s="156">
        <v>86</v>
      </c>
      <c r="G17" s="56">
        <v>248</v>
      </c>
      <c r="H17" s="550">
        <v>69</v>
      </c>
      <c r="I17" s="94"/>
      <c r="J17" s="94"/>
      <c r="K17" s="94"/>
      <c r="L17" s="94"/>
      <c r="M17" s="94"/>
    </row>
    <row r="18" spans="1:13" ht="11.25" customHeight="1">
      <c r="A18" s="54"/>
      <c r="B18" s="54"/>
      <c r="C18" s="50"/>
      <c r="D18" s="50"/>
      <c r="E18" s="34" t="s">
        <v>772</v>
      </c>
      <c r="F18" s="156">
        <v>243</v>
      </c>
      <c r="G18" s="56">
        <v>42</v>
      </c>
      <c r="H18" s="550">
        <v>260</v>
      </c>
      <c r="I18" s="94"/>
      <c r="J18" s="94"/>
      <c r="K18" s="94"/>
      <c r="L18" s="94"/>
      <c r="M18" s="94"/>
    </row>
    <row r="19" spans="1:13" ht="11.25" customHeight="1">
      <c r="A19" s="54"/>
      <c r="B19" s="54"/>
      <c r="C19" s="50"/>
      <c r="D19" s="50"/>
      <c r="E19" s="34" t="s">
        <v>773</v>
      </c>
      <c r="F19" s="156">
        <v>56</v>
      </c>
      <c r="G19" s="56">
        <v>52</v>
      </c>
      <c r="H19" s="550">
        <v>43</v>
      </c>
      <c r="I19" s="94"/>
      <c r="J19" s="94"/>
      <c r="K19" s="94"/>
      <c r="L19" s="94"/>
      <c r="M19" s="94"/>
    </row>
    <row r="20" spans="1:13" ht="11.25" customHeight="1">
      <c r="A20" s="54"/>
      <c r="B20" s="54"/>
      <c r="C20" s="50"/>
      <c r="D20" s="50"/>
      <c r="E20" s="34" t="s">
        <v>862</v>
      </c>
      <c r="F20" s="156">
        <v>69</v>
      </c>
      <c r="G20" s="56">
        <v>79</v>
      </c>
      <c r="H20" s="550">
        <v>61</v>
      </c>
      <c r="I20" s="94"/>
      <c r="J20" s="94"/>
      <c r="K20" s="94"/>
      <c r="L20" s="94"/>
      <c r="M20" s="94"/>
    </row>
    <row r="21" spans="1:13" ht="11.25" customHeight="1">
      <c r="A21" s="54"/>
      <c r="B21" s="54"/>
      <c r="C21" s="50"/>
      <c r="D21" s="50"/>
      <c r="E21" s="34" t="s">
        <v>863</v>
      </c>
      <c r="F21" s="156">
        <v>54</v>
      </c>
      <c r="G21" s="56">
        <v>4</v>
      </c>
      <c r="H21" s="550">
        <v>67</v>
      </c>
      <c r="I21" s="94"/>
      <c r="J21" s="94"/>
      <c r="K21" s="94"/>
      <c r="L21" s="94"/>
      <c r="M21" s="94"/>
    </row>
    <row r="22" spans="1:13" ht="11.25" customHeight="1">
      <c r="A22" s="54"/>
      <c r="B22" s="54"/>
      <c r="C22" s="50"/>
      <c r="D22" s="50"/>
      <c r="E22" s="34" t="s">
        <v>782</v>
      </c>
      <c r="F22" s="156">
        <v>5</v>
      </c>
      <c r="G22" s="56">
        <v>32</v>
      </c>
      <c r="H22" s="550">
        <v>3</v>
      </c>
      <c r="I22" s="94"/>
      <c r="J22" s="94"/>
      <c r="K22" s="94"/>
      <c r="L22" s="94"/>
      <c r="M22" s="94"/>
    </row>
    <row r="23" spans="1:13" ht="11.25" customHeight="1">
      <c r="A23" s="54"/>
      <c r="B23" s="54"/>
      <c r="C23" s="50"/>
      <c r="D23" s="50"/>
      <c r="E23" s="34" t="s">
        <v>979</v>
      </c>
      <c r="F23" s="156">
        <v>26</v>
      </c>
      <c r="G23" s="56">
        <v>3</v>
      </c>
      <c r="H23" s="550">
        <v>24</v>
      </c>
      <c r="I23" s="94"/>
      <c r="J23" s="94"/>
      <c r="K23" s="94"/>
      <c r="L23" s="94"/>
      <c r="M23" s="94"/>
    </row>
    <row r="24" spans="1:13" ht="11.25" customHeight="1">
      <c r="A24" s="54"/>
      <c r="B24" s="54"/>
      <c r="C24" s="50"/>
      <c r="D24" s="50"/>
      <c r="E24" s="34" t="s">
        <v>980</v>
      </c>
      <c r="F24" s="156">
        <v>2</v>
      </c>
      <c r="G24" s="56">
        <v>44</v>
      </c>
      <c r="H24" s="550">
        <v>5</v>
      </c>
      <c r="I24" s="94"/>
      <c r="J24" s="94"/>
      <c r="K24" s="94"/>
      <c r="L24" s="94"/>
      <c r="M24" s="94"/>
    </row>
    <row r="25" spans="1:13" ht="11.25" customHeight="1">
      <c r="A25" s="54"/>
      <c r="B25" s="54"/>
      <c r="C25" s="50"/>
      <c r="D25" s="50"/>
      <c r="E25" s="34" t="s">
        <v>867</v>
      </c>
      <c r="F25" s="156">
        <v>46</v>
      </c>
      <c r="G25" s="56">
        <v>0</v>
      </c>
      <c r="H25" s="550">
        <v>54</v>
      </c>
      <c r="I25" s="94"/>
      <c r="J25" s="94"/>
      <c r="K25" s="94"/>
      <c r="L25" s="94"/>
      <c r="M25" s="94"/>
    </row>
    <row r="26" spans="1:13" ht="11.25" customHeight="1">
      <c r="A26" s="54"/>
      <c r="B26" s="54"/>
      <c r="C26" s="50"/>
      <c r="D26" s="50"/>
      <c r="E26" s="34" t="s">
        <v>868</v>
      </c>
      <c r="F26" s="156">
        <v>1</v>
      </c>
      <c r="G26" s="56">
        <v>8</v>
      </c>
      <c r="H26" s="550">
        <v>0</v>
      </c>
      <c r="I26" s="94"/>
      <c r="J26" s="94"/>
      <c r="K26" s="94"/>
      <c r="L26" s="94"/>
      <c r="M26" s="94"/>
    </row>
    <row r="27" spans="1:13" ht="11.25" customHeight="1">
      <c r="A27" s="54"/>
      <c r="B27" s="54"/>
      <c r="C27" s="50"/>
      <c r="D27" s="50"/>
      <c r="E27" s="34" t="s">
        <v>784</v>
      </c>
      <c r="F27" s="156">
        <v>11</v>
      </c>
      <c r="G27" s="56">
        <v>36</v>
      </c>
      <c r="H27" s="550">
        <v>9</v>
      </c>
      <c r="I27" s="94"/>
      <c r="J27" s="94"/>
      <c r="K27" s="94"/>
      <c r="L27" s="94"/>
      <c r="M27" s="94"/>
    </row>
    <row r="28" spans="1:13" ht="11.25" customHeight="1">
      <c r="A28" s="54"/>
      <c r="B28" s="54"/>
      <c r="C28" s="50"/>
      <c r="D28" s="50"/>
      <c r="E28" s="34" t="s">
        <v>785</v>
      </c>
      <c r="F28" s="156">
        <v>40</v>
      </c>
      <c r="G28" s="56">
        <v>193</v>
      </c>
      <c r="H28" s="550">
        <v>30</v>
      </c>
      <c r="I28" s="94"/>
      <c r="J28" s="94"/>
      <c r="K28" s="94"/>
      <c r="L28" s="94"/>
      <c r="M28" s="94"/>
    </row>
    <row r="29" spans="1:13" ht="11.25" customHeight="1">
      <c r="A29" s="54"/>
      <c r="B29" s="54"/>
      <c r="C29" s="50"/>
      <c r="D29" s="50"/>
      <c r="E29" s="34" t="s">
        <v>786</v>
      </c>
      <c r="F29" s="156">
        <v>171</v>
      </c>
      <c r="G29" s="56">
        <v>0</v>
      </c>
      <c r="H29" s="550">
        <v>168</v>
      </c>
      <c r="I29" s="94"/>
      <c r="J29" s="94"/>
      <c r="K29" s="94"/>
      <c r="L29" s="94"/>
      <c r="M29" s="94"/>
    </row>
    <row r="30" spans="1:13" ht="11.25" customHeight="1">
      <c r="A30" s="54"/>
      <c r="B30" s="54"/>
      <c r="C30" s="50"/>
      <c r="D30" s="50"/>
      <c r="E30" s="34" t="s">
        <v>787</v>
      </c>
      <c r="F30" s="156">
        <v>175</v>
      </c>
      <c r="G30" s="56">
        <v>208</v>
      </c>
      <c r="H30" s="550">
        <v>161</v>
      </c>
      <c r="I30" s="94"/>
      <c r="J30" s="94"/>
      <c r="K30" s="94"/>
      <c r="L30" s="94"/>
      <c r="M30" s="94"/>
    </row>
    <row r="31" spans="1:13" ht="11.25" customHeight="1" thickBot="1">
      <c r="A31" s="54"/>
      <c r="B31" s="54"/>
      <c r="C31" s="50"/>
      <c r="D31" s="50"/>
      <c r="E31" s="179" t="s">
        <v>788</v>
      </c>
      <c r="F31" s="180">
        <v>111</v>
      </c>
      <c r="G31" s="181">
        <v>123</v>
      </c>
      <c r="H31" s="550">
        <v>109</v>
      </c>
      <c r="I31" s="94"/>
      <c r="J31" s="94"/>
      <c r="K31" s="94"/>
      <c r="L31" s="94"/>
      <c r="M31" s="94"/>
    </row>
    <row r="32" spans="1:13" ht="11.25" customHeight="1">
      <c r="A32" s="54"/>
      <c r="B32" s="54"/>
      <c r="C32" s="50"/>
      <c r="D32" s="50"/>
      <c r="E32" s="176" t="s">
        <v>789</v>
      </c>
      <c r="F32" s="525">
        <v>3217</v>
      </c>
      <c r="G32" s="525">
        <v>3246</v>
      </c>
      <c r="H32" s="525">
        <v>3219</v>
      </c>
      <c r="I32" s="548"/>
      <c r="J32" s="94"/>
      <c r="K32" s="94"/>
      <c r="L32" s="94"/>
      <c r="M32" s="94"/>
    </row>
    <row r="33" spans="1:13" ht="11.25" customHeight="1">
      <c r="A33" s="54"/>
      <c r="B33" s="54"/>
      <c r="C33" s="50"/>
      <c r="D33" s="50"/>
      <c r="E33" s="52"/>
      <c r="F33" s="53"/>
      <c r="G33" s="51"/>
      <c r="H33" s="19"/>
      <c r="I33" s="94"/>
      <c r="J33" s="94"/>
      <c r="K33" s="94"/>
      <c r="L33" s="94"/>
      <c r="M33" s="94"/>
    </row>
    <row r="34" spans="1:13" ht="12.75" customHeight="1">
      <c r="A34" s="23" t="s">
        <v>790</v>
      </c>
      <c r="B34" s="43"/>
      <c r="C34" s="43"/>
      <c r="D34" s="43"/>
      <c r="E34" s="149" t="s">
        <v>147</v>
      </c>
      <c r="F34" s="43"/>
      <c r="G34" s="43"/>
      <c r="H34" s="150"/>
      <c r="I34" s="551"/>
      <c r="J34" s="94"/>
      <c r="K34" s="94"/>
      <c r="L34" s="94"/>
      <c r="M34" s="94"/>
    </row>
    <row r="35" spans="1:13" ht="11.25" customHeight="1">
      <c r="A35" s="66" t="s">
        <v>791</v>
      </c>
      <c r="B35" s="50"/>
      <c r="C35" s="50"/>
      <c r="D35" s="50"/>
      <c r="E35" s="50"/>
      <c r="F35" s="51"/>
      <c r="G35" s="51"/>
      <c r="H35" s="54"/>
      <c r="I35" s="94"/>
      <c r="J35" s="94"/>
      <c r="K35" s="94"/>
      <c r="L35" s="94"/>
      <c r="M35" s="94"/>
    </row>
    <row r="36" spans="1:13" ht="11.25" customHeight="1">
      <c r="A36" s="54"/>
      <c r="B36" s="50"/>
      <c r="C36" s="50"/>
      <c r="D36" s="50"/>
      <c r="E36" s="50"/>
      <c r="F36" s="51"/>
      <c r="G36" s="51"/>
      <c r="H36" s="54"/>
      <c r="I36" s="94"/>
      <c r="J36" s="94"/>
      <c r="K36" s="94"/>
      <c r="L36" s="94"/>
      <c r="M36" s="94"/>
    </row>
    <row r="37" spans="1:13" ht="11.25" customHeight="1">
      <c r="A37" s="613" t="s">
        <v>59</v>
      </c>
      <c r="B37" s="614"/>
      <c r="C37" s="615"/>
      <c r="D37" s="50"/>
      <c r="E37" s="153" t="s">
        <v>792</v>
      </c>
      <c r="F37" s="154" t="s">
        <v>175</v>
      </c>
      <c r="G37" s="154" t="s">
        <v>176</v>
      </c>
      <c r="H37" s="544" t="s">
        <v>177</v>
      </c>
      <c r="I37" s="151"/>
    </row>
    <row r="38" spans="1:13" ht="11.25" customHeight="1">
      <c r="A38" s="31" t="s">
        <v>568</v>
      </c>
      <c r="B38" s="33">
        <v>2093</v>
      </c>
      <c r="C38" s="38">
        <v>1</v>
      </c>
      <c r="D38" s="50"/>
      <c r="E38" s="33" t="s">
        <v>793</v>
      </c>
      <c r="F38" s="156">
        <v>31</v>
      </c>
      <c r="G38" s="56">
        <v>37</v>
      </c>
      <c r="H38" s="56">
        <v>44</v>
      </c>
      <c r="I38" s="151"/>
    </row>
    <row r="39" spans="1:13" ht="11.25" customHeight="1">
      <c r="A39" s="31" t="s">
        <v>1095</v>
      </c>
      <c r="B39" s="33">
        <v>1852</v>
      </c>
      <c r="C39" s="38">
        <f>B39/B38</f>
        <v>0.884854276158624</v>
      </c>
      <c r="D39" s="50"/>
      <c r="E39" s="33" t="s">
        <v>859</v>
      </c>
      <c r="F39" s="156">
        <v>95</v>
      </c>
      <c r="G39" s="56">
        <v>109</v>
      </c>
      <c r="H39" s="56">
        <v>96</v>
      </c>
    </row>
    <row r="40" spans="1:13" ht="11.25" customHeight="1">
      <c r="A40" s="31" t="s">
        <v>968</v>
      </c>
      <c r="B40" s="33">
        <v>1630</v>
      </c>
      <c r="C40" s="38">
        <v>0.94</v>
      </c>
      <c r="D40" s="50"/>
      <c r="E40" s="33" t="s">
        <v>742</v>
      </c>
      <c r="F40" s="156">
        <v>38</v>
      </c>
      <c r="G40" s="56">
        <v>35</v>
      </c>
      <c r="H40" s="56">
        <v>22</v>
      </c>
    </row>
    <row r="41" spans="1:13" ht="11.25" customHeight="1">
      <c r="A41" s="31" t="s">
        <v>857</v>
      </c>
      <c r="B41" s="33">
        <v>241</v>
      </c>
      <c r="C41" s="38">
        <f>B41/B38</f>
        <v>0.11514572384137602</v>
      </c>
      <c r="D41" s="50"/>
      <c r="E41" s="33" t="s">
        <v>771</v>
      </c>
      <c r="F41" s="156">
        <v>30</v>
      </c>
      <c r="G41" s="56">
        <v>35</v>
      </c>
      <c r="H41" s="56">
        <v>31</v>
      </c>
    </row>
    <row r="42" spans="1:13" ht="11.25" customHeight="1">
      <c r="A42" s="54"/>
      <c r="B42" s="50"/>
      <c r="C42" s="50"/>
      <c r="D42" s="50"/>
      <c r="E42" s="33" t="s">
        <v>773</v>
      </c>
      <c r="F42" s="156">
        <v>6</v>
      </c>
      <c r="G42" s="56">
        <v>8</v>
      </c>
      <c r="H42" s="56">
        <v>8</v>
      </c>
    </row>
    <row r="43" spans="1:13" ht="11.25" customHeight="1">
      <c r="A43" s="54"/>
      <c r="B43" s="54"/>
      <c r="C43" s="50"/>
      <c r="D43" s="50"/>
      <c r="E43" s="34" t="s">
        <v>794</v>
      </c>
      <c r="F43" s="156">
        <v>56</v>
      </c>
      <c r="G43" s="56">
        <v>42</v>
      </c>
      <c r="H43" s="56">
        <v>41</v>
      </c>
    </row>
    <row r="44" spans="1:13" ht="11.25" customHeight="1">
      <c r="A44" s="54"/>
      <c r="B44" s="54"/>
      <c r="C44" s="50"/>
      <c r="D44" s="50"/>
      <c r="E44" s="34" t="s">
        <v>897</v>
      </c>
      <c r="F44" s="156">
        <v>47</v>
      </c>
      <c r="G44" s="56">
        <v>31</v>
      </c>
      <c r="H44" s="56">
        <v>35</v>
      </c>
    </row>
    <row r="45" spans="1:13" ht="11.25" customHeight="1">
      <c r="A45" s="54"/>
      <c r="B45" s="54"/>
      <c r="C45" s="50"/>
      <c r="D45" s="50"/>
      <c r="E45" s="34" t="s">
        <v>785</v>
      </c>
      <c r="F45" s="156"/>
      <c r="G45" s="56">
        <v>12</v>
      </c>
      <c r="H45" s="56">
        <v>6</v>
      </c>
    </row>
    <row r="46" spans="1:13" ht="11.25" customHeight="1">
      <c r="A46" s="54"/>
      <c r="B46" s="54"/>
      <c r="C46" s="50"/>
      <c r="D46" s="50"/>
      <c r="E46" s="34" t="s">
        <v>786</v>
      </c>
      <c r="F46" s="156">
        <v>29</v>
      </c>
      <c r="G46" s="56">
        <v>28</v>
      </c>
      <c r="H46" s="56">
        <v>33</v>
      </c>
    </row>
    <row r="47" spans="1:13" ht="11.25" customHeight="1">
      <c r="A47" s="54"/>
      <c r="B47" s="54"/>
      <c r="C47" s="50"/>
      <c r="D47" s="50"/>
      <c r="E47" s="34" t="s">
        <v>898</v>
      </c>
      <c r="F47" s="156"/>
      <c r="G47" s="56">
        <v>11</v>
      </c>
      <c r="H47" s="56">
        <v>15</v>
      </c>
    </row>
    <row r="48" spans="1:13" ht="11.25" customHeight="1">
      <c r="A48" s="54"/>
      <c r="B48" s="54"/>
      <c r="C48" s="50"/>
      <c r="D48" s="50"/>
      <c r="E48" s="34" t="s">
        <v>787</v>
      </c>
      <c r="F48" s="156">
        <v>16</v>
      </c>
      <c r="G48" s="56">
        <v>14</v>
      </c>
      <c r="H48" s="56">
        <v>14</v>
      </c>
    </row>
    <row r="49" spans="1:15" ht="11.25" customHeight="1" thickBot="1">
      <c r="A49" s="54"/>
      <c r="B49" s="54"/>
      <c r="C49" s="50"/>
      <c r="D49" s="50"/>
      <c r="E49" s="179" t="s">
        <v>788</v>
      </c>
      <c r="F49" s="180">
        <v>25</v>
      </c>
      <c r="G49" s="181">
        <v>20</v>
      </c>
      <c r="H49" s="181">
        <v>31</v>
      </c>
    </row>
    <row r="50" spans="1:15" ht="11.25" customHeight="1">
      <c r="A50" s="54"/>
      <c r="B50" s="54"/>
      <c r="C50" s="50"/>
      <c r="D50" s="50"/>
      <c r="E50" s="176" t="s">
        <v>789</v>
      </c>
      <c r="F50" s="177">
        <v>418</v>
      </c>
      <c r="G50" s="177">
        <v>408</v>
      </c>
      <c r="H50" s="178">
        <v>404</v>
      </c>
    </row>
    <row r="51" spans="1:15" ht="11.25" customHeight="1">
      <c r="A51" s="19"/>
      <c r="B51" s="19"/>
      <c r="C51" s="19"/>
      <c r="D51" s="19"/>
      <c r="E51" s="19"/>
      <c r="F51" s="19"/>
      <c r="G51" s="19"/>
      <c r="H51" s="19"/>
    </row>
    <row r="52" spans="1:15" ht="12.75" customHeight="1">
      <c r="A52" s="23" t="s">
        <v>899</v>
      </c>
      <c r="B52" s="43"/>
      <c r="C52" s="43"/>
      <c r="D52" s="43"/>
      <c r="E52" s="149" t="s">
        <v>900</v>
      </c>
      <c r="F52" s="43"/>
      <c r="G52" s="43"/>
      <c r="H52" s="150"/>
      <c r="I52" s="549"/>
    </row>
    <row r="53" spans="1:15" ht="11.25" customHeight="1">
      <c r="A53" s="66" t="s">
        <v>901</v>
      </c>
      <c r="B53" s="50"/>
      <c r="C53" s="50"/>
      <c r="D53" s="50"/>
      <c r="E53" s="50"/>
      <c r="F53" s="51"/>
      <c r="G53" s="51"/>
      <c r="H53" s="83"/>
    </row>
    <row r="54" spans="1:15" ht="11.25" customHeight="1">
      <c r="A54" s="54"/>
      <c r="B54" s="50"/>
      <c r="C54" s="50"/>
      <c r="D54" s="50"/>
      <c r="E54" s="50"/>
      <c r="F54" s="51"/>
      <c r="G54" s="51"/>
      <c r="H54" s="83"/>
    </row>
    <row r="55" spans="1:15" ht="11.25" customHeight="1">
      <c r="A55" s="613" t="s">
        <v>58</v>
      </c>
      <c r="B55" s="614"/>
      <c r="C55" s="615"/>
      <c r="D55" s="50"/>
      <c r="E55" s="153" t="s">
        <v>792</v>
      </c>
      <c r="F55" s="154" t="s">
        <v>176</v>
      </c>
      <c r="G55" s="544" t="s">
        <v>177</v>
      </c>
      <c r="H55" s="155"/>
      <c r="O55" s="14"/>
    </row>
    <row r="56" spans="1:15" ht="11.25" customHeight="1">
      <c r="A56" s="31" t="s">
        <v>568</v>
      </c>
      <c r="B56" s="33">
        <v>2638</v>
      </c>
      <c r="C56" s="38">
        <v>1</v>
      </c>
      <c r="D56" s="50"/>
      <c r="E56" s="33" t="s">
        <v>793</v>
      </c>
      <c r="F56" s="56">
        <v>25</v>
      </c>
      <c r="G56" s="56">
        <v>18</v>
      </c>
      <c r="H56" s="155"/>
      <c r="O56" s="14"/>
    </row>
    <row r="57" spans="1:15" ht="11.25" customHeight="1">
      <c r="A57" s="31" t="s">
        <v>1095</v>
      </c>
      <c r="B57" s="33">
        <v>1593</v>
      </c>
      <c r="C57" s="38">
        <v>0.6</v>
      </c>
      <c r="D57" s="50"/>
      <c r="E57" s="33" t="s">
        <v>859</v>
      </c>
      <c r="F57" s="56">
        <v>148</v>
      </c>
      <c r="G57" s="56">
        <v>169</v>
      </c>
      <c r="H57" s="82"/>
      <c r="O57" s="14"/>
    </row>
    <row r="58" spans="1:15" ht="11.25" customHeight="1">
      <c r="A58" s="31" t="s">
        <v>968</v>
      </c>
      <c r="B58" s="33">
        <v>1369</v>
      </c>
      <c r="C58" s="38">
        <v>0.86</v>
      </c>
      <c r="D58" s="50"/>
      <c r="E58" s="33" t="s">
        <v>902</v>
      </c>
      <c r="F58" s="56">
        <v>27</v>
      </c>
      <c r="G58" s="56">
        <v>30</v>
      </c>
      <c r="H58" s="82"/>
      <c r="O58" s="14"/>
    </row>
    <row r="59" spans="1:15" ht="11.25" customHeight="1" thickBot="1">
      <c r="A59" s="31" t="s">
        <v>903</v>
      </c>
      <c r="B59" s="33">
        <v>1045</v>
      </c>
      <c r="C59" s="38">
        <v>0.4</v>
      </c>
      <c r="D59" s="50"/>
      <c r="E59" s="182" t="s">
        <v>904</v>
      </c>
      <c r="F59" s="181">
        <v>6</v>
      </c>
      <c r="G59" s="181">
        <v>6</v>
      </c>
      <c r="H59" s="82"/>
      <c r="O59" s="14"/>
    </row>
    <row r="60" spans="1:15" ht="11.25" customHeight="1">
      <c r="A60" s="54"/>
      <c r="B60" s="54"/>
      <c r="C60" s="50"/>
      <c r="D60" s="50"/>
      <c r="E60" s="176" t="s">
        <v>789</v>
      </c>
      <c r="F60" s="178">
        <v>353</v>
      </c>
      <c r="G60" s="178">
        <v>401</v>
      </c>
      <c r="H60" s="82"/>
      <c r="O60" s="14"/>
    </row>
    <row r="61" spans="1:15" ht="11.25" customHeight="1">
      <c r="A61" s="19"/>
      <c r="B61" s="19"/>
      <c r="C61" s="19"/>
      <c r="D61" s="19"/>
      <c r="E61" s="19"/>
      <c r="F61" s="19"/>
      <c r="G61" s="19"/>
      <c r="H61" s="82"/>
    </row>
    <row r="62" spans="1:15" ht="12.75" customHeight="1">
      <c r="A62" s="23" t="s">
        <v>905</v>
      </c>
      <c r="B62" s="43"/>
      <c r="C62" s="43"/>
      <c r="D62" s="43"/>
      <c r="E62" s="149" t="s">
        <v>906</v>
      </c>
      <c r="F62" s="43"/>
      <c r="G62" s="43"/>
      <c r="H62" s="150"/>
      <c r="I62" s="549"/>
    </row>
    <row r="63" spans="1:15" ht="11.25" customHeight="1">
      <c r="A63" s="66" t="s">
        <v>791</v>
      </c>
      <c r="B63" s="50"/>
      <c r="C63" s="50"/>
      <c r="D63" s="50"/>
      <c r="E63" s="50"/>
      <c r="F63" s="51"/>
      <c r="G63" s="51"/>
      <c r="H63" s="83"/>
    </row>
    <row r="64" spans="1:15" ht="11.25" customHeight="1">
      <c r="A64" s="54"/>
      <c r="B64" s="50"/>
      <c r="C64" s="50"/>
      <c r="D64" s="50"/>
      <c r="E64" s="50"/>
      <c r="F64" s="51"/>
      <c r="G64" s="51"/>
      <c r="H64" s="83"/>
    </row>
    <row r="65" spans="1:15" ht="11.25" customHeight="1">
      <c r="A65" s="613" t="s">
        <v>58</v>
      </c>
      <c r="B65" s="614"/>
      <c r="C65" s="615"/>
      <c r="D65" s="50"/>
      <c r="E65" s="153" t="s">
        <v>792</v>
      </c>
      <c r="F65" s="154" t="s">
        <v>176</v>
      </c>
      <c r="G65" s="552" t="s">
        <v>61</v>
      </c>
      <c r="H65" s="155"/>
      <c r="O65" s="14"/>
    </row>
    <row r="66" spans="1:15" ht="11.25" customHeight="1">
      <c r="A66" s="31" t="s">
        <v>568</v>
      </c>
      <c r="B66" s="33">
        <v>1717</v>
      </c>
      <c r="C66" s="38">
        <v>1</v>
      </c>
      <c r="D66" s="50"/>
      <c r="E66" s="33" t="s">
        <v>793</v>
      </c>
      <c r="F66" s="56">
        <v>9</v>
      </c>
      <c r="G66" s="56">
        <v>15</v>
      </c>
      <c r="H66" s="155"/>
      <c r="O66" s="14"/>
    </row>
    <row r="67" spans="1:15" ht="11.25" customHeight="1">
      <c r="A67" s="31" t="s">
        <v>1095</v>
      </c>
      <c r="B67" s="33">
        <v>1257</v>
      </c>
      <c r="C67" s="38">
        <f>B67/B66</f>
        <v>0.73209085614443792</v>
      </c>
      <c r="D67" s="50"/>
      <c r="E67" s="33" t="s">
        <v>859</v>
      </c>
      <c r="F67" s="56">
        <v>46</v>
      </c>
      <c r="G67" s="56">
        <v>28</v>
      </c>
      <c r="H67" s="82"/>
      <c r="O67" s="14"/>
    </row>
    <row r="68" spans="1:15" ht="11.25" customHeight="1">
      <c r="A68" s="31" t="s">
        <v>968</v>
      </c>
      <c r="B68" s="33">
        <v>1056</v>
      </c>
      <c r="C68" s="38">
        <v>0.84</v>
      </c>
      <c r="D68" s="50"/>
      <c r="E68" s="33" t="s">
        <v>1043</v>
      </c>
      <c r="F68" s="56">
        <v>6</v>
      </c>
      <c r="G68" s="56">
        <v>11</v>
      </c>
      <c r="H68" s="82"/>
      <c r="O68" s="14"/>
    </row>
    <row r="69" spans="1:15" ht="11.25" customHeight="1">
      <c r="A69" s="31" t="s">
        <v>903</v>
      </c>
      <c r="B69" s="33">
        <v>460</v>
      </c>
      <c r="C69" s="38">
        <f>B69/B66</f>
        <v>0.26790914385556203</v>
      </c>
      <c r="D69" s="50"/>
      <c r="E69" s="33" t="s">
        <v>742</v>
      </c>
      <c r="F69" s="56">
        <v>87</v>
      </c>
      <c r="G69" s="56">
        <v>88</v>
      </c>
      <c r="H69" s="82"/>
      <c r="O69" s="14"/>
    </row>
    <row r="70" spans="1:15" ht="11.25" customHeight="1">
      <c r="A70" s="54"/>
      <c r="B70" s="50"/>
      <c r="C70" s="50"/>
      <c r="D70" s="50"/>
      <c r="E70" s="33" t="s">
        <v>925</v>
      </c>
      <c r="F70" s="56">
        <v>25</v>
      </c>
      <c r="G70" s="56">
        <v>24</v>
      </c>
      <c r="H70" s="82"/>
      <c r="O70" s="14"/>
    </row>
    <row r="71" spans="1:15" ht="11.25" customHeight="1" thickBot="1">
      <c r="A71" s="54"/>
      <c r="B71" s="54"/>
      <c r="C71" s="50"/>
      <c r="D71" s="50"/>
      <c r="E71" s="179" t="s">
        <v>926</v>
      </c>
      <c r="F71" s="181">
        <v>15</v>
      </c>
      <c r="G71" s="181">
        <v>16</v>
      </c>
      <c r="H71" s="82"/>
      <c r="O71" s="14"/>
    </row>
    <row r="72" spans="1:15" ht="11.25" customHeight="1">
      <c r="A72" s="54"/>
      <c r="B72" s="54"/>
      <c r="C72" s="50"/>
      <c r="D72" s="50"/>
      <c r="E72" s="176" t="s">
        <v>789</v>
      </c>
      <c r="F72" s="178">
        <v>225</v>
      </c>
      <c r="G72" s="178">
        <v>234</v>
      </c>
      <c r="H72" s="82"/>
      <c r="O72" s="14"/>
    </row>
    <row r="73" spans="1:15" ht="11.25" customHeight="1">
      <c r="A73" s="19"/>
      <c r="B73" s="19"/>
      <c r="C73" s="19"/>
      <c r="D73" s="19"/>
      <c r="E73" s="19"/>
      <c r="F73" s="19"/>
      <c r="G73" s="19"/>
      <c r="H73" s="82"/>
    </row>
    <row r="74" spans="1:15" ht="12.75" customHeight="1">
      <c r="A74" s="23" t="s">
        <v>927</v>
      </c>
      <c r="B74" s="43"/>
      <c r="C74" s="43"/>
      <c r="D74" s="43"/>
      <c r="E74" s="149" t="s">
        <v>928</v>
      </c>
      <c r="F74" s="43"/>
      <c r="G74" s="43"/>
      <c r="H74" s="150"/>
      <c r="I74" s="549"/>
    </row>
    <row r="75" spans="1:15" ht="11.25" customHeight="1">
      <c r="A75" s="66" t="s">
        <v>791</v>
      </c>
      <c r="B75" s="50"/>
      <c r="C75" s="50"/>
      <c r="D75" s="50"/>
      <c r="E75" s="50"/>
      <c r="F75" s="51"/>
      <c r="G75" s="51"/>
      <c r="H75" s="83"/>
    </row>
    <row r="76" spans="1:15" ht="11.25" customHeight="1">
      <c r="A76" s="54"/>
      <c r="B76" s="50"/>
      <c r="C76" s="50"/>
      <c r="D76" s="50"/>
      <c r="E76" s="50"/>
      <c r="F76" s="51"/>
      <c r="G76" s="51"/>
      <c r="H76" s="83"/>
    </row>
    <row r="77" spans="1:15" ht="11.25" customHeight="1">
      <c r="A77" s="613" t="s">
        <v>58</v>
      </c>
      <c r="B77" s="614"/>
      <c r="C77" s="615"/>
      <c r="D77" s="50"/>
      <c r="E77" s="153" t="s">
        <v>792</v>
      </c>
      <c r="F77" s="544" t="s">
        <v>1093</v>
      </c>
      <c r="G77" s="544" t="s">
        <v>177</v>
      </c>
      <c r="H77" s="155"/>
      <c r="O77" s="14"/>
    </row>
    <row r="78" spans="1:15" ht="11.25" customHeight="1">
      <c r="A78" s="31" t="s">
        <v>568</v>
      </c>
      <c r="B78" s="33">
        <v>883</v>
      </c>
      <c r="C78" s="38">
        <v>1</v>
      </c>
      <c r="D78" s="50"/>
      <c r="E78" s="33" t="s">
        <v>793</v>
      </c>
      <c r="F78" s="56">
        <v>7</v>
      </c>
      <c r="G78" s="56">
        <v>5</v>
      </c>
      <c r="H78" s="155"/>
      <c r="O78" s="14"/>
    </row>
    <row r="79" spans="1:15" ht="11.25" customHeight="1">
      <c r="A79" s="31" t="s">
        <v>1095</v>
      </c>
      <c r="B79" s="33">
        <v>813</v>
      </c>
      <c r="C79" s="38">
        <f>B79/B78</f>
        <v>0.92072480181200456</v>
      </c>
      <c r="D79" s="50"/>
      <c r="E79" s="33" t="s">
        <v>859</v>
      </c>
      <c r="F79" s="56">
        <v>31</v>
      </c>
      <c r="G79" s="56">
        <v>27</v>
      </c>
      <c r="H79" s="82"/>
      <c r="O79" s="14"/>
    </row>
    <row r="80" spans="1:15" ht="11.25" customHeight="1">
      <c r="A80" s="31" t="s">
        <v>968</v>
      </c>
      <c r="B80" s="33">
        <v>667</v>
      </c>
      <c r="C80" s="38">
        <v>0.82</v>
      </c>
      <c r="D80" s="50"/>
      <c r="E80" s="33" t="s">
        <v>742</v>
      </c>
      <c r="F80" s="56">
        <v>22</v>
      </c>
      <c r="G80" s="56">
        <v>21</v>
      </c>
      <c r="H80" s="82"/>
      <c r="O80" s="14"/>
    </row>
    <row r="81" spans="1:15" ht="11.25" customHeight="1" thickBot="1">
      <c r="A81" s="31" t="s">
        <v>903</v>
      </c>
      <c r="B81" s="33">
        <v>70</v>
      </c>
      <c r="C81" s="38">
        <f>B81/B78</f>
        <v>7.9275198187995471E-2</v>
      </c>
      <c r="D81" s="50"/>
      <c r="E81" s="182" t="s">
        <v>794</v>
      </c>
      <c r="F81" s="181">
        <v>42</v>
      </c>
      <c r="G81" s="181">
        <v>51</v>
      </c>
      <c r="H81" s="82"/>
      <c r="O81" s="14"/>
    </row>
    <row r="82" spans="1:15" ht="11.25" customHeight="1">
      <c r="A82" s="54"/>
      <c r="B82" s="54"/>
      <c r="C82" s="50"/>
      <c r="D82" s="50"/>
      <c r="E82" s="176" t="s">
        <v>789</v>
      </c>
      <c r="F82" s="178">
        <v>163</v>
      </c>
      <c r="G82" s="178">
        <v>178</v>
      </c>
      <c r="H82" s="82"/>
      <c r="O82" s="14"/>
    </row>
    <row r="83" spans="1:15" ht="11.25" customHeight="1">
      <c r="A83" s="19"/>
      <c r="B83" s="19"/>
      <c r="C83" s="19"/>
      <c r="D83" s="19"/>
      <c r="E83" s="19"/>
      <c r="F83" s="19"/>
      <c r="G83" s="19"/>
      <c r="H83" s="82"/>
      <c r="O83" s="14"/>
    </row>
    <row r="84" spans="1:15" s="11" customFormat="1" ht="11.25" customHeight="1">
      <c r="A84" s="44" t="s">
        <v>591</v>
      </c>
      <c r="B84" s="45"/>
      <c r="C84" s="45"/>
      <c r="D84" s="45"/>
      <c r="E84" s="45"/>
      <c r="F84" s="45"/>
      <c r="G84" s="45"/>
      <c r="H84" s="45"/>
    </row>
    <row r="85" spans="1:15" s="11" customFormat="1" ht="11.25" customHeight="1">
      <c r="A85" s="44" t="s">
        <v>592</v>
      </c>
      <c r="B85" s="45"/>
      <c r="C85" s="45"/>
      <c r="D85" s="45"/>
      <c r="E85" s="45"/>
      <c r="F85" s="45"/>
      <c r="G85" s="45"/>
      <c r="H85" s="45"/>
    </row>
    <row r="86" spans="1:15" ht="11.25" customHeight="1">
      <c r="A86" s="22"/>
      <c r="B86" s="46"/>
      <c r="C86" s="46"/>
      <c r="D86" s="46"/>
      <c r="E86" s="46"/>
      <c r="F86" s="46"/>
      <c r="G86" s="46"/>
      <c r="H86" s="82"/>
      <c r="O86" s="14"/>
    </row>
    <row r="87" spans="1:15" ht="9" customHeight="1">
      <c r="A87" s="25" t="s">
        <v>1358</v>
      </c>
      <c r="B87" s="46"/>
      <c r="C87" s="46"/>
      <c r="D87" s="46"/>
      <c r="E87" s="46"/>
      <c r="F87" s="46"/>
      <c r="G87" s="46"/>
      <c r="H87" s="82"/>
      <c r="O87" s="14"/>
    </row>
    <row r="88" spans="1:15" ht="9" customHeight="1">
      <c r="A88" s="25" t="s">
        <v>1768</v>
      </c>
      <c r="B88" s="25"/>
      <c r="C88" s="25"/>
      <c r="D88" s="25"/>
      <c r="E88" s="25"/>
      <c r="F88" s="46"/>
      <c r="G88" s="46"/>
      <c r="H88" s="82"/>
      <c r="O88" s="14"/>
    </row>
    <row r="89" spans="1:15">
      <c r="A89" s="13"/>
      <c r="O89" s="14"/>
    </row>
    <row r="90" spans="1:15">
      <c r="A90" s="13"/>
    </row>
    <row r="91" spans="1:15">
      <c r="A91" s="13"/>
    </row>
    <row r="92" spans="1:15">
      <c r="A92" s="13"/>
    </row>
    <row r="93" spans="1:15">
      <c r="A93" s="13"/>
    </row>
  </sheetData>
  <customSheetViews>
    <customSheetView guid="{2241D2F7-FCAB-46A4-8253-BE3553A0819D}" scale="150" topLeftCell="A4">
      <selection activeCell="E23" sqref="E23"/>
      <pageMargins left="0.75" right="0.75" top="1" bottom="1" header="0.5" footer="0.5"/>
    </customSheetView>
    <customSheetView guid="{FF019918-1126-E741-80E5-10DFF1610F9B}" scale="150" topLeftCell="A4">
      <selection activeCell="E23" sqref="E23"/>
      <pageMargins left="0.7" right="0.7" top="0.75" bottom="0.75" header="0.3" footer="0.3"/>
    </customSheetView>
    <customSheetView guid="{45C7F253-5639-4BAF-B155-10DC005D38AE}" scale="150">
      <selection activeCell="E23" sqref="E23"/>
      <pageMargins left="0.7" right="0.7" top="0.75" bottom="0.75" header="0.3" footer="0.3"/>
    </customSheetView>
    <customSheetView guid="{495CA096-0E26-4428-82C8-7A3D259892E5}" scale="150" topLeftCell="A4">
      <selection activeCell="E23" sqref="E23"/>
      <pageMargins left="0.75" right="0.75" top="1" bottom="1" header="0.5" footer="0.5"/>
    </customSheetView>
  </customSheetViews>
  <mergeCells count="5">
    <mergeCell ref="A6:C6"/>
    <mergeCell ref="A37:C37"/>
    <mergeCell ref="A55:C55"/>
    <mergeCell ref="A65:C65"/>
    <mergeCell ref="A77:C77"/>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150" workbookViewId="0">
      <selection activeCell="D29" sqref="D29"/>
    </sheetView>
  </sheetViews>
  <sheetFormatPr defaultColWidth="8.85546875" defaultRowHeight="15"/>
  <cols>
    <col min="1" max="1" width="21.42578125" style="14" customWidth="1"/>
    <col min="2" max="2" width="7.42578125" style="14" customWidth="1"/>
    <col min="3" max="3" width="6.42578125" style="14" customWidth="1"/>
    <col min="4" max="4" width="46.140625" style="14" customWidth="1"/>
    <col min="5" max="7" width="7.42578125" style="14" customWidth="1"/>
    <col min="8" max="8" width="7.42578125" style="91" customWidth="1"/>
    <col min="9" max="15" width="8.85546875" style="91"/>
    <col min="16" max="16384" width="8.85546875" style="14"/>
  </cols>
  <sheetData>
    <row r="1" spans="1:15" ht="12.75" customHeight="1">
      <c r="A1" s="24" t="s">
        <v>929</v>
      </c>
      <c r="B1" s="46"/>
      <c r="C1" s="46"/>
      <c r="D1" s="46"/>
      <c r="E1" s="46"/>
      <c r="F1" s="46"/>
      <c r="G1" s="46"/>
      <c r="H1" s="46"/>
      <c r="I1" s="14"/>
      <c r="J1" s="14"/>
      <c r="K1" s="14"/>
      <c r="L1" s="14"/>
      <c r="M1" s="14"/>
      <c r="N1" s="14"/>
      <c r="O1" s="14"/>
    </row>
    <row r="2" spans="1:15">
      <c r="A2" s="46"/>
      <c r="B2" s="46"/>
      <c r="C2" s="46"/>
      <c r="D2" s="46"/>
      <c r="E2" s="46"/>
      <c r="F2" s="46"/>
      <c r="G2" s="46"/>
      <c r="H2" s="82"/>
    </row>
    <row r="3" spans="1:15" ht="12.75" customHeight="1">
      <c r="A3" s="23" t="s">
        <v>1028</v>
      </c>
      <c r="B3" s="43"/>
      <c r="C3" s="43"/>
      <c r="D3" s="165" t="s">
        <v>1359</v>
      </c>
      <c r="E3" s="43"/>
      <c r="F3" s="43"/>
      <c r="G3" s="43"/>
      <c r="H3" s="150"/>
      <c r="I3" s="549"/>
    </row>
    <row r="4" spans="1:15" s="8" customFormat="1" ht="11.25">
      <c r="A4" s="66" t="s">
        <v>917</v>
      </c>
      <c r="B4" s="50"/>
      <c r="C4" s="50"/>
      <c r="D4" s="50"/>
      <c r="E4" s="50"/>
      <c r="F4" s="51"/>
      <c r="G4" s="51"/>
      <c r="H4" s="54"/>
    </row>
    <row r="5" spans="1:15" s="8" customFormat="1" ht="11.25">
      <c r="A5" s="54"/>
      <c r="B5" s="50"/>
      <c r="C5" s="50"/>
      <c r="D5" s="50"/>
      <c r="E5" s="50"/>
      <c r="F5" s="51"/>
      <c r="G5" s="51"/>
      <c r="H5" s="54"/>
    </row>
    <row r="6" spans="1:15" s="6" customFormat="1" ht="11.25">
      <c r="A6" s="543" t="s">
        <v>58</v>
      </c>
      <c r="B6" s="160"/>
      <c r="C6" s="50"/>
      <c r="D6" s="153" t="s">
        <v>918</v>
      </c>
      <c r="E6" s="154" t="s">
        <v>1091</v>
      </c>
      <c r="F6" s="544" t="s">
        <v>1092</v>
      </c>
      <c r="G6" s="544" t="s">
        <v>1093</v>
      </c>
      <c r="H6" s="544" t="s">
        <v>177</v>
      </c>
      <c r="I6" s="164"/>
    </row>
    <row r="7" spans="1:15" s="6" customFormat="1" ht="11.25">
      <c r="A7" s="31" t="s">
        <v>568</v>
      </c>
      <c r="B7" s="33">
        <v>11556</v>
      </c>
      <c r="C7" s="50"/>
      <c r="D7" s="33" t="s">
        <v>919</v>
      </c>
      <c r="E7" s="156">
        <v>69</v>
      </c>
      <c r="F7" s="56">
        <v>46</v>
      </c>
      <c r="G7" s="31">
        <v>63</v>
      </c>
      <c r="H7" s="31">
        <v>64</v>
      </c>
      <c r="I7" s="164"/>
    </row>
    <row r="8" spans="1:15" s="6" customFormat="1" ht="11.25">
      <c r="A8" s="31" t="s">
        <v>920</v>
      </c>
      <c r="B8" s="38">
        <v>0.56999999999999995</v>
      </c>
      <c r="C8" s="50"/>
      <c r="D8" s="33" t="s">
        <v>1039</v>
      </c>
      <c r="E8" s="156">
        <v>231</v>
      </c>
      <c r="F8" s="56">
        <v>251</v>
      </c>
      <c r="G8" s="31">
        <v>227</v>
      </c>
      <c r="H8" s="31">
        <v>197</v>
      </c>
    </row>
    <row r="9" spans="1:15" s="6" customFormat="1" ht="11.25">
      <c r="A9" s="31" t="s">
        <v>1040</v>
      </c>
      <c r="B9" s="38">
        <v>0.43</v>
      </c>
      <c r="C9" s="50"/>
      <c r="D9" s="33" t="s">
        <v>1041</v>
      </c>
      <c r="E9" s="156">
        <v>7</v>
      </c>
      <c r="F9" s="56">
        <v>3</v>
      </c>
      <c r="G9" s="31">
        <v>2</v>
      </c>
      <c r="H9" s="31">
        <v>2</v>
      </c>
    </row>
    <row r="10" spans="1:15" s="6" customFormat="1" ht="11.25">
      <c r="A10" s="54"/>
      <c r="B10" s="50"/>
      <c r="C10" s="50"/>
      <c r="D10" s="33" t="s">
        <v>1042</v>
      </c>
      <c r="E10" s="156">
        <v>54</v>
      </c>
      <c r="F10" s="56">
        <v>58</v>
      </c>
      <c r="G10" s="31">
        <v>36</v>
      </c>
      <c r="H10" s="31">
        <v>52</v>
      </c>
    </row>
    <row r="11" spans="1:15" s="6" customFormat="1" ht="11.25">
      <c r="A11" s="54" t="s">
        <v>812</v>
      </c>
      <c r="B11" s="54"/>
      <c r="C11" s="50"/>
      <c r="D11" s="34" t="s">
        <v>813</v>
      </c>
      <c r="E11" s="156">
        <v>44</v>
      </c>
      <c r="F11" s="56">
        <v>43</v>
      </c>
      <c r="G11" s="31">
        <v>32</v>
      </c>
      <c r="H11" s="31">
        <v>37</v>
      </c>
      <c r="I11" s="8"/>
      <c r="J11" s="8"/>
      <c r="K11" s="8"/>
      <c r="L11" s="8"/>
    </row>
    <row r="12" spans="1:15" s="6" customFormat="1" ht="11.25">
      <c r="A12" s="54"/>
      <c r="B12" s="54"/>
      <c r="C12" s="50"/>
      <c r="D12" s="34" t="s">
        <v>814</v>
      </c>
      <c r="E12" s="156">
        <v>200</v>
      </c>
      <c r="F12" s="56">
        <v>183</v>
      </c>
      <c r="G12" s="31">
        <v>160</v>
      </c>
      <c r="H12" s="31">
        <v>172</v>
      </c>
      <c r="I12" s="8"/>
      <c r="J12" s="8"/>
      <c r="K12" s="8"/>
      <c r="L12" s="8"/>
    </row>
    <row r="13" spans="1:15" s="6" customFormat="1" ht="11.25">
      <c r="A13" s="54"/>
      <c r="B13" s="54"/>
      <c r="C13" s="50"/>
      <c r="D13" s="34" t="s">
        <v>921</v>
      </c>
      <c r="E13" s="156">
        <v>23</v>
      </c>
      <c r="F13" s="56">
        <v>20</v>
      </c>
      <c r="G13" s="31">
        <v>24</v>
      </c>
      <c r="H13" s="31">
        <v>26</v>
      </c>
      <c r="I13" s="8"/>
      <c r="J13" s="8"/>
      <c r="K13" s="8"/>
      <c r="L13" s="8"/>
    </row>
    <row r="14" spans="1:15" s="6" customFormat="1" ht="11.25">
      <c r="A14" s="54"/>
      <c r="B14" s="54"/>
      <c r="C14" s="50"/>
      <c r="D14" s="34" t="s">
        <v>922</v>
      </c>
      <c r="E14" s="156">
        <v>189</v>
      </c>
      <c r="F14" s="56">
        <v>225</v>
      </c>
      <c r="G14" s="31">
        <v>214</v>
      </c>
      <c r="H14" s="31">
        <v>186</v>
      </c>
      <c r="I14" s="8"/>
      <c r="J14" s="8"/>
      <c r="K14" s="8"/>
      <c r="L14" s="8"/>
    </row>
    <row r="15" spans="1:15" s="6" customFormat="1" ht="11.25">
      <c r="A15" s="54"/>
      <c r="B15" s="54"/>
      <c r="C15" s="50"/>
      <c r="D15" s="34" t="s">
        <v>819</v>
      </c>
      <c r="E15" s="156">
        <v>187</v>
      </c>
      <c r="F15" s="56">
        <v>175</v>
      </c>
      <c r="G15" s="31">
        <v>157</v>
      </c>
      <c r="H15" s="31">
        <v>191</v>
      </c>
      <c r="I15" s="8"/>
      <c r="J15" s="8"/>
      <c r="K15" s="8"/>
      <c r="L15" s="8"/>
    </row>
    <row r="16" spans="1:15" s="6" customFormat="1" ht="11.25">
      <c r="A16" s="54"/>
      <c r="B16" s="54"/>
      <c r="C16" s="50"/>
      <c r="D16" s="34" t="s">
        <v>923</v>
      </c>
      <c r="E16" s="156">
        <v>233</v>
      </c>
      <c r="F16" s="56">
        <v>180</v>
      </c>
      <c r="G16" s="31">
        <v>218</v>
      </c>
      <c r="H16" s="31">
        <v>147</v>
      </c>
      <c r="I16" s="8"/>
      <c r="J16" s="8"/>
      <c r="K16" s="8"/>
      <c r="L16" s="8"/>
    </row>
    <row r="17" spans="1:13" s="6" customFormat="1" ht="11.25">
      <c r="A17" s="54"/>
      <c r="B17" s="54"/>
      <c r="C17" s="50"/>
      <c r="D17" s="34" t="s">
        <v>924</v>
      </c>
      <c r="E17" s="156">
        <v>75</v>
      </c>
      <c r="F17" s="56">
        <v>63</v>
      </c>
      <c r="G17" s="31">
        <v>65</v>
      </c>
      <c r="H17" s="31">
        <v>69</v>
      </c>
      <c r="I17" s="8"/>
      <c r="J17" s="8"/>
      <c r="K17" s="8"/>
      <c r="L17" s="8"/>
    </row>
    <row r="18" spans="1:13" s="6" customFormat="1" ht="11.25">
      <c r="A18" s="54"/>
      <c r="B18" s="54"/>
      <c r="C18" s="50"/>
      <c r="D18" s="34" t="s">
        <v>817</v>
      </c>
      <c r="E18" s="156">
        <v>10</v>
      </c>
      <c r="F18" s="56">
        <v>6</v>
      </c>
      <c r="G18" s="31">
        <v>10</v>
      </c>
      <c r="H18" s="31">
        <v>7</v>
      </c>
      <c r="I18" s="8"/>
      <c r="J18" s="8"/>
      <c r="K18" s="8"/>
      <c r="L18" s="8"/>
    </row>
    <row r="19" spans="1:13" s="6" customFormat="1" ht="12" thickBot="1">
      <c r="A19" s="54"/>
      <c r="B19" s="54"/>
      <c r="C19" s="50"/>
      <c r="D19" s="179" t="s">
        <v>818</v>
      </c>
      <c r="E19" s="180">
        <v>47</v>
      </c>
      <c r="F19" s="181">
        <v>49</v>
      </c>
      <c r="G19" s="183">
        <v>48</v>
      </c>
      <c r="H19" s="183">
        <v>65</v>
      </c>
      <c r="I19" s="8"/>
      <c r="J19" s="8"/>
      <c r="K19" s="8"/>
      <c r="L19" s="8"/>
    </row>
    <row r="20" spans="1:13" s="6" customFormat="1" ht="11.25">
      <c r="A20" s="54"/>
      <c r="B20" s="54"/>
      <c r="C20" s="50"/>
      <c r="D20" s="176" t="s">
        <v>820</v>
      </c>
      <c r="E20" s="177">
        <v>1421</v>
      </c>
      <c r="F20" s="178">
        <v>1363</v>
      </c>
      <c r="G20" s="63">
        <v>1316</v>
      </c>
      <c r="H20" s="63">
        <v>1268</v>
      </c>
      <c r="I20" s="8"/>
      <c r="J20" s="8"/>
      <c r="K20" s="8"/>
      <c r="L20" s="8"/>
    </row>
    <row r="21" spans="1:13" s="8" customFormat="1" ht="11.25">
      <c r="A21" s="54"/>
      <c r="B21" s="54"/>
      <c r="C21" s="50"/>
      <c r="D21" s="52"/>
      <c r="E21" s="161"/>
      <c r="F21" s="161"/>
      <c r="G21" s="162"/>
      <c r="H21" s="54"/>
    </row>
    <row r="22" spans="1:13" s="6" customFormat="1" ht="11.25">
      <c r="A22" s="54"/>
      <c r="B22" s="54"/>
      <c r="C22" s="50"/>
      <c r="D22" s="174" t="s">
        <v>821</v>
      </c>
      <c r="E22" s="154" t="s">
        <v>1091</v>
      </c>
      <c r="F22" s="544" t="s">
        <v>1092</v>
      </c>
      <c r="G22" s="544" t="s">
        <v>1093</v>
      </c>
      <c r="H22" s="544" t="s">
        <v>177</v>
      </c>
      <c r="I22" s="8"/>
      <c r="J22" s="8"/>
      <c r="K22" s="8"/>
      <c r="L22" s="8"/>
    </row>
    <row r="23" spans="1:13" s="6" customFormat="1" ht="11.25">
      <c r="A23" s="54"/>
      <c r="B23" s="54"/>
      <c r="C23" s="50"/>
      <c r="D23" s="34" t="s">
        <v>1039</v>
      </c>
      <c r="E23" s="156">
        <v>22</v>
      </c>
      <c r="F23" s="56">
        <v>21</v>
      </c>
      <c r="G23" s="31">
        <v>12</v>
      </c>
      <c r="H23" s="31">
        <v>9</v>
      </c>
      <c r="I23" s="8"/>
      <c r="J23" s="8"/>
      <c r="K23" s="8"/>
      <c r="L23" s="8"/>
    </row>
    <row r="24" spans="1:13" s="6" customFormat="1" ht="11.25">
      <c r="A24" s="54"/>
      <c r="B24" s="54"/>
      <c r="C24" s="50"/>
      <c r="D24" s="34" t="s">
        <v>922</v>
      </c>
      <c r="E24" s="156">
        <v>178</v>
      </c>
      <c r="F24" s="56">
        <v>143</v>
      </c>
      <c r="G24" s="31">
        <v>175</v>
      </c>
      <c r="H24" s="31">
        <v>161</v>
      </c>
      <c r="I24" s="8"/>
      <c r="J24" s="8"/>
      <c r="K24" s="8"/>
      <c r="L24" s="8"/>
    </row>
    <row r="25" spans="1:13" s="6" customFormat="1" ht="11.25">
      <c r="A25" s="54"/>
      <c r="B25" s="54"/>
      <c r="C25" s="50"/>
      <c r="D25" s="34" t="s">
        <v>923</v>
      </c>
      <c r="E25" s="156">
        <v>18</v>
      </c>
      <c r="F25" s="56">
        <v>14</v>
      </c>
      <c r="G25" s="31">
        <v>26</v>
      </c>
      <c r="H25" s="31">
        <v>18</v>
      </c>
      <c r="I25" s="8"/>
      <c r="J25" s="8"/>
      <c r="K25" s="8"/>
      <c r="L25" s="8"/>
    </row>
    <row r="26" spans="1:13" s="6" customFormat="1" ht="12" thickBot="1">
      <c r="A26" s="54"/>
      <c r="B26" s="54"/>
      <c r="C26" s="50"/>
      <c r="D26" s="179" t="s">
        <v>822</v>
      </c>
      <c r="E26" s="180">
        <v>83</v>
      </c>
      <c r="F26" s="181">
        <v>77</v>
      </c>
      <c r="G26" s="183">
        <v>82</v>
      </c>
      <c r="H26" s="183">
        <v>78</v>
      </c>
      <c r="I26" s="8"/>
      <c r="J26" s="8"/>
      <c r="K26" s="8"/>
      <c r="L26" s="8"/>
    </row>
    <row r="27" spans="1:13" s="6" customFormat="1" ht="11.25">
      <c r="A27" s="54"/>
      <c r="B27" s="54"/>
      <c r="C27" s="50"/>
      <c r="D27" s="176" t="s">
        <v>823</v>
      </c>
      <c r="E27" s="177">
        <v>301</v>
      </c>
      <c r="F27" s="178">
        <v>285</v>
      </c>
      <c r="G27" s="63">
        <v>305</v>
      </c>
      <c r="H27" s="63">
        <v>327</v>
      </c>
      <c r="I27" s="8"/>
      <c r="J27" s="8"/>
      <c r="K27" s="8"/>
      <c r="L27" s="8"/>
    </row>
    <row r="28" spans="1:13" s="6" customFormat="1" ht="11.25">
      <c r="A28" s="19"/>
      <c r="B28" s="19"/>
      <c r="C28" s="19"/>
      <c r="D28" s="19"/>
      <c r="E28" s="19"/>
      <c r="F28" s="19"/>
      <c r="G28" s="19"/>
      <c r="H28" s="19"/>
      <c r="I28" s="9"/>
      <c r="J28" s="9"/>
      <c r="K28" s="8"/>
      <c r="L28" s="10"/>
      <c r="M28" s="8"/>
    </row>
    <row r="29" spans="1:13" ht="12.75" customHeight="1">
      <c r="A29" s="23" t="s">
        <v>824</v>
      </c>
      <c r="B29" s="43"/>
      <c r="C29" s="43"/>
      <c r="D29" s="23" t="s">
        <v>1814</v>
      </c>
      <c r="E29" s="43"/>
      <c r="F29" s="43"/>
      <c r="G29" s="43"/>
      <c r="H29" s="150"/>
      <c r="I29" s="551"/>
      <c r="J29" s="94"/>
      <c r="K29" s="94"/>
      <c r="L29" s="94"/>
      <c r="M29" s="94"/>
    </row>
    <row r="30" spans="1:13" s="6" customFormat="1" ht="11.25" customHeight="1">
      <c r="A30" s="66" t="s">
        <v>825</v>
      </c>
      <c r="B30" s="50"/>
      <c r="C30" s="50"/>
      <c r="D30" s="50"/>
      <c r="E30" s="50"/>
      <c r="F30" s="51"/>
      <c r="G30" s="51"/>
      <c r="H30" s="54"/>
      <c r="I30" s="8"/>
      <c r="J30" s="8"/>
      <c r="K30" s="8"/>
      <c r="L30" s="8"/>
      <c r="M30" s="8"/>
    </row>
    <row r="31" spans="1:13" s="6" customFormat="1" ht="11.25" customHeight="1">
      <c r="A31" s="54"/>
      <c r="B31" s="50"/>
      <c r="C31" s="50"/>
      <c r="D31" s="50"/>
      <c r="E31" s="50"/>
      <c r="F31" s="51"/>
      <c r="G31" s="51"/>
      <c r="H31" s="54"/>
      <c r="I31" s="8"/>
      <c r="J31" s="8"/>
      <c r="K31" s="8"/>
      <c r="L31" s="8"/>
      <c r="M31" s="8"/>
    </row>
    <row r="32" spans="1:13" s="6" customFormat="1" ht="11.25" customHeight="1">
      <c r="A32" s="543" t="s">
        <v>58</v>
      </c>
      <c r="B32" s="160"/>
      <c r="C32" s="50"/>
      <c r="D32" s="153" t="s">
        <v>826</v>
      </c>
      <c r="E32" s="154" t="s">
        <v>1093</v>
      </c>
      <c r="F32" s="154" t="s">
        <v>177</v>
      </c>
      <c r="G32" s="19"/>
      <c r="H32" s="19"/>
      <c r="I32" s="164"/>
    </row>
    <row r="33" spans="1:15" s="6" customFormat="1" ht="11.25" customHeight="1">
      <c r="A33" s="31" t="s">
        <v>568</v>
      </c>
      <c r="B33" s="33">
        <v>644</v>
      </c>
      <c r="C33" s="50"/>
      <c r="D33" s="33" t="s">
        <v>827</v>
      </c>
      <c r="E33" s="156">
        <v>43</v>
      </c>
      <c r="F33" s="156">
        <v>28</v>
      </c>
      <c r="G33" s="19"/>
      <c r="H33" s="19"/>
      <c r="I33" s="164"/>
    </row>
    <row r="34" spans="1:15" s="6" customFormat="1" ht="11.25" customHeight="1">
      <c r="A34" s="31" t="s">
        <v>920</v>
      </c>
      <c r="B34" s="38">
        <v>0.63</v>
      </c>
      <c r="C34" s="50"/>
      <c r="D34" s="33" t="s">
        <v>828</v>
      </c>
      <c r="E34" s="156">
        <v>15</v>
      </c>
      <c r="F34" s="156">
        <v>12</v>
      </c>
      <c r="G34" s="162"/>
      <c r="H34" s="19"/>
    </row>
    <row r="35" spans="1:15" s="6" customFormat="1" ht="11.25" customHeight="1">
      <c r="A35" s="31" t="s">
        <v>1040</v>
      </c>
      <c r="B35" s="38">
        <v>0.37</v>
      </c>
      <c r="C35" s="50"/>
      <c r="D35" s="33" t="s">
        <v>922</v>
      </c>
      <c r="E35" s="156">
        <v>41</v>
      </c>
      <c r="F35" s="156">
        <v>46</v>
      </c>
      <c r="G35" s="162"/>
      <c r="H35" s="19"/>
    </row>
    <row r="36" spans="1:15" s="6" customFormat="1" ht="11.25" customHeight="1">
      <c r="A36" s="54"/>
      <c r="B36" s="50"/>
      <c r="C36" s="50"/>
      <c r="D36" s="33" t="s">
        <v>955</v>
      </c>
      <c r="E36" s="156">
        <v>12</v>
      </c>
      <c r="F36" s="156">
        <v>14</v>
      </c>
      <c r="G36" s="162"/>
      <c r="H36" s="19"/>
    </row>
    <row r="37" spans="1:15" s="6" customFormat="1" ht="11.25" customHeight="1" thickBot="1">
      <c r="A37" s="54" t="s">
        <v>956</v>
      </c>
      <c r="B37" s="54"/>
      <c r="C37" s="50"/>
      <c r="D37" s="179" t="s">
        <v>957</v>
      </c>
      <c r="E37" s="180">
        <v>31</v>
      </c>
      <c r="F37" s="180">
        <v>28</v>
      </c>
      <c r="G37" s="162"/>
      <c r="H37" s="19"/>
    </row>
    <row r="38" spans="1:15" s="6" customFormat="1" ht="11.25" customHeight="1">
      <c r="A38" s="54"/>
      <c r="B38" s="54"/>
      <c r="C38" s="50"/>
      <c r="D38" s="176" t="s">
        <v>820</v>
      </c>
      <c r="E38" s="177">
        <v>143</v>
      </c>
      <c r="F38" s="177">
        <v>128</v>
      </c>
      <c r="G38" s="162"/>
      <c r="H38" s="19"/>
    </row>
    <row r="39" spans="1:15" s="6" customFormat="1" ht="11.25" customHeight="1">
      <c r="A39" s="54"/>
      <c r="B39" s="54"/>
      <c r="C39" s="50"/>
      <c r="D39" s="174" t="s">
        <v>958</v>
      </c>
      <c r="E39" s="175" t="s">
        <v>1093</v>
      </c>
      <c r="F39" s="175" t="s">
        <v>177</v>
      </c>
      <c r="G39" s="162"/>
      <c r="H39" s="19"/>
    </row>
    <row r="40" spans="1:15" s="6" customFormat="1" ht="11.25" customHeight="1" thickBot="1">
      <c r="A40" s="54"/>
      <c r="B40" s="54"/>
      <c r="C40" s="50"/>
      <c r="D40" s="179" t="s">
        <v>827</v>
      </c>
      <c r="E40" s="180">
        <v>19</v>
      </c>
      <c r="F40" s="180">
        <v>10</v>
      </c>
      <c r="G40" s="162"/>
      <c r="H40" s="19"/>
    </row>
    <row r="41" spans="1:15" s="6" customFormat="1" ht="11.25" customHeight="1">
      <c r="A41" s="54"/>
      <c r="B41" s="54"/>
      <c r="C41" s="50"/>
      <c r="D41" s="176" t="s">
        <v>959</v>
      </c>
      <c r="E41" s="177">
        <v>19</v>
      </c>
      <c r="F41" s="177">
        <v>14</v>
      </c>
      <c r="G41" s="162"/>
      <c r="H41" s="19"/>
    </row>
    <row r="42" spans="1:15" ht="11.25" customHeight="1">
      <c r="A42" s="46"/>
      <c r="B42" s="46"/>
      <c r="C42" s="46"/>
      <c r="D42" s="46"/>
      <c r="E42" s="46"/>
      <c r="F42" s="46"/>
      <c r="G42" s="46"/>
      <c r="H42" s="82"/>
    </row>
    <row r="43" spans="1:15" s="11" customFormat="1" ht="11.25" customHeight="1">
      <c r="A43" s="44" t="s">
        <v>591</v>
      </c>
      <c r="B43" s="45"/>
      <c r="C43" s="45"/>
      <c r="D43" s="45"/>
      <c r="E43" s="45"/>
      <c r="F43" s="45"/>
      <c r="G43" s="45"/>
      <c r="H43" s="45"/>
    </row>
    <row r="44" spans="1:15" s="11" customFormat="1" ht="11.25" customHeight="1">
      <c r="A44" s="44" t="s">
        <v>592</v>
      </c>
      <c r="B44" s="45"/>
      <c r="C44" s="45"/>
      <c r="D44" s="45"/>
      <c r="E44" s="45"/>
      <c r="F44" s="45"/>
      <c r="G44" s="45"/>
      <c r="H44" s="45"/>
    </row>
    <row r="45" spans="1:15" ht="11.25" customHeight="1">
      <c r="A45" s="163"/>
      <c r="B45" s="46"/>
      <c r="C45" s="46"/>
      <c r="D45" s="46"/>
      <c r="E45" s="46"/>
      <c r="F45" s="46"/>
      <c r="G45" s="46"/>
      <c r="H45" s="82"/>
    </row>
    <row r="46" spans="1:15" ht="9" customHeight="1">
      <c r="A46" s="25" t="s">
        <v>1358</v>
      </c>
      <c r="B46" s="46"/>
      <c r="C46" s="46"/>
      <c r="D46" s="46"/>
      <c r="E46" s="46"/>
      <c r="F46" s="46"/>
      <c r="G46" s="46"/>
      <c r="H46" s="82"/>
      <c r="O46" s="14"/>
    </row>
    <row r="47" spans="1:15" s="159" customFormat="1" ht="9" customHeight="1">
      <c r="A47" s="25" t="s">
        <v>1743</v>
      </c>
      <c r="B47" s="25"/>
      <c r="C47" s="25"/>
      <c r="D47" s="25"/>
      <c r="E47" s="25"/>
      <c r="F47" s="25"/>
      <c r="G47" s="25"/>
      <c r="H47" s="25"/>
    </row>
    <row r="48" spans="1:15">
      <c r="A48" s="13"/>
    </row>
    <row r="49" spans="1:1">
      <c r="A49" s="13"/>
    </row>
    <row r="50" spans="1:1">
      <c r="A50" s="13"/>
    </row>
    <row r="51" spans="1:1">
      <c r="A51" s="13"/>
    </row>
    <row r="52" spans="1:1">
      <c r="A52" s="13"/>
    </row>
    <row r="53" spans="1:1">
      <c r="A53" s="13"/>
    </row>
  </sheetData>
  <customSheetViews>
    <customSheetView guid="{2241D2F7-FCAB-46A4-8253-BE3553A0819D}" scale="150">
      <selection activeCell="D29" sqref="D29"/>
      <pageMargins left="0.75" right="0.75" top="1" bottom="1" header="0.5" footer="0.5"/>
    </customSheetView>
    <customSheetView guid="{FF019918-1126-E741-80E5-10DFF1610F9B}" scale="150">
      <selection activeCell="D29" sqref="D29"/>
      <pageMargins left="0.7" right="0.7" top="0.75" bottom="0.75" header="0.3" footer="0.3"/>
    </customSheetView>
    <customSheetView guid="{45C7F253-5639-4BAF-B155-10DC005D38AE}" scale="150">
      <selection activeCell="D29" sqref="D29"/>
      <pageMargins left="0.7" right="0.7" top="0.75" bottom="0.75" header="0.3" footer="0.3"/>
    </customSheetView>
    <customSheetView guid="{495CA096-0E26-4428-82C8-7A3D259892E5}" scale="150">
      <selection activeCell="D29" sqref="D29"/>
      <pageMargins left="0.75" right="0.75" top="1" bottom="1" header="0.5" footer="0.5"/>
    </customSheetView>
  </customSheetViews>
  <phoneticPr fontId="70" type="noConversion"/>
  <hyperlinks>
    <hyperlink ref="D3" r:id="rId1"/>
  </hyperlinks>
  <pageMargins left="0.75" right="0.75" top="1" bottom="1" header="0.5" footer="0.5"/>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5" zoomScale="150" workbookViewId="0">
      <selection activeCell="K5" sqref="K5"/>
    </sheetView>
  </sheetViews>
  <sheetFormatPr defaultColWidth="8.85546875" defaultRowHeight="15"/>
  <cols>
    <col min="1" max="1" width="30.42578125" style="14" customWidth="1"/>
    <col min="2" max="7" width="10.42578125" style="14" customWidth="1"/>
    <col min="8" max="8" width="10.42578125" style="91" customWidth="1"/>
    <col min="9" max="14" width="8.85546875" style="91"/>
    <col min="15" max="16384" width="8.85546875" style="14"/>
  </cols>
  <sheetData>
    <row r="1" spans="1:14" ht="12.75" customHeight="1">
      <c r="A1" s="24" t="s">
        <v>960</v>
      </c>
      <c r="B1" s="46"/>
      <c r="C1" s="46"/>
      <c r="D1" s="46"/>
      <c r="E1" s="46"/>
      <c r="F1" s="46"/>
      <c r="G1" s="46"/>
      <c r="H1" s="46"/>
      <c r="I1" s="14"/>
      <c r="J1" s="14"/>
      <c r="K1" s="14"/>
      <c r="L1" s="14"/>
      <c r="M1" s="14"/>
      <c r="N1" s="14"/>
    </row>
    <row r="2" spans="1:14" ht="11.25" customHeight="1">
      <c r="A2" s="46"/>
      <c r="B2" s="46"/>
      <c r="C2" s="46"/>
      <c r="D2" s="46"/>
      <c r="E2" s="46"/>
      <c r="F2" s="46"/>
      <c r="G2" s="46"/>
      <c r="H2" s="82"/>
      <c r="I2" s="17"/>
      <c r="J2" s="17"/>
      <c r="K2" s="17"/>
    </row>
    <row r="3" spans="1:14" ht="12.75" customHeight="1">
      <c r="A3" s="112" t="s">
        <v>878</v>
      </c>
      <c r="B3" s="43"/>
      <c r="C3" s="43"/>
      <c r="D3" s="43"/>
      <c r="E3" s="43"/>
      <c r="F3" s="23" t="s">
        <v>1811</v>
      </c>
      <c r="G3" s="43"/>
      <c r="H3" s="112"/>
      <c r="I3" s="172"/>
      <c r="J3" s="172"/>
      <c r="K3" s="172"/>
      <c r="L3" s="14"/>
      <c r="M3" s="14"/>
      <c r="N3" s="14"/>
    </row>
    <row r="4" spans="1:14" ht="11.25" customHeight="1">
      <c r="A4" s="36" t="s">
        <v>879</v>
      </c>
      <c r="B4" s="32" t="s">
        <v>880</v>
      </c>
      <c r="C4" s="32" t="s">
        <v>881</v>
      </c>
      <c r="D4" s="32" t="s">
        <v>882</v>
      </c>
      <c r="E4" s="47"/>
      <c r="F4" s="110" t="s">
        <v>883</v>
      </c>
      <c r="G4" s="47"/>
      <c r="H4" s="19"/>
      <c r="I4" s="17"/>
      <c r="J4" s="17"/>
      <c r="K4" s="17"/>
    </row>
    <row r="5" spans="1:14" ht="11.25" customHeight="1">
      <c r="A5" s="31" t="s">
        <v>884</v>
      </c>
      <c r="B5" s="184" t="s">
        <v>885</v>
      </c>
      <c r="C5" s="39"/>
      <c r="D5" s="39"/>
      <c r="E5" s="50"/>
      <c r="F5" s="51" t="s">
        <v>886</v>
      </c>
      <c r="G5" s="51"/>
      <c r="H5" s="19"/>
      <c r="I5" s="17"/>
      <c r="J5" s="17"/>
      <c r="K5" s="17"/>
    </row>
    <row r="6" spans="1:14" ht="11.25" customHeight="1">
      <c r="A6" s="31" t="s">
        <v>887</v>
      </c>
      <c r="B6" s="184" t="s">
        <v>885</v>
      </c>
      <c r="C6" s="39"/>
      <c r="D6" s="39"/>
      <c r="E6" s="50"/>
      <c r="F6" s="51" t="s">
        <v>888</v>
      </c>
      <c r="G6" s="51"/>
      <c r="H6" s="19"/>
      <c r="I6" s="17"/>
      <c r="J6" s="17"/>
      <c r="K6" s="17"/>
    </row>
    <row r="7" spans="1:14" ht="11.25" customHeight="1">
      <c r="A7" s="31" t="s">
        <v>889</v>
      </c>
      <c r="B7" s="40"/>
      <c r="C7" s="184" t="s">
        <v>885</v>
      </c>
      <c r="D7" s="39"/>
      <c r="E7" s="52"/>
      <c r="F7" s="53" t="s">
        <v>890</v>
      </c>
      <c r="G7" s="51"/>
      <c r="H7" s="19"/>
      <c r="I7" s="166"/>
      <c r="J7" s="166"/>
      <c r="K7" s="166"/>
      <c r="L7" s="94"/>
    </row>
    <row r="8" spans="1:14" ht="11.25" customHeight="1">
      <c r="A8" s="31" t="s">
        <v>891</v>
      </c>
      <c r="B8" s="40"/>
      <c r="C8" s="184" t="s">
        <v>885</v>
      </c>
      <c r="D8" s="39"/>
      <c r="E8" s="52"/>
      <c r="F8" s="53" t="s">
        <v>892</v>
      </c>
      <c r="G8" s="51"/>
      <c r="H8" s="19"/>
      <c r="I8" s="166"/>
      <c r="J8" s="166"/>
      <c r="K8" s="166"/>
      <c r="L8" s="94"/>
    </row>
    <row r="9" spans="1:14" ht="11.25" customHeight="1">
      <c r="A9" s="31" t="s">
        <v>1096</v>
      </c>
      <c r="B9" s="40"/>
      <c r="C9" s="184" t="s">
        <v>885</v>
      </c>
      <c r="D9" s="39"/>
      <c r="E9" s="52"/>
      <c r="F9" s="53" t="s">
        <v>1097</v>
      </c>
      <c r="G9" s="51"/>
      <c r="H9" s="19"/>
      <c r="I9" s="166"/>
      <c r="J9" s="166"/>
      <c r="K9" s="166"/>
      <c r="L9" s="94"/>
    </row>
    <row r="10" spans="1:14" ht="11.25" customHeight="1">
      <c r="A10" s="31" t="s">
        <v>1098</v>
      </c>
      <c r="B10" s="40"/>
      <c r="C10" s="184" t="s">
        <v>885</v>
      </c>
      <c r="D10" s="39"/>
      <c r="E10" s="52"/>
      <c r="F10" s="53"/>
      <c r="G10" s="51"/>
      <c r="H10" s="19"/>
      <c r="I10" s="166"/>
      <c r="J10" s="166"/>
      <c r="K10" s="166"/>
      <c r="L10" s="94"/>
    </row>
    <row r="11" spans="1:14" ht="11.25" customHeight="1">
      <c r="A11" s="31" t="s">
        <v>1099</v>
      </c>
      <c r="B11" s="40"/>
      <c r="C11" s="184" t="s">
        <v>885</v>
      </c>
      <c r="D11" s="39"/>
      <c r="E11" s="52"/>
      <c r="F11" s="53"/>
      <c r="G11" s="51"/>
      <c r="H11" s="19"/>
      <c r="I11" s="166"/>
      <c r="J11" s="166"/>
      <c r="K11" s="166"/>
      <c r="L11" s="94"/>
    </row>
    <row r="12" spans="1:14" ht="11.25" customHeight="1">
      <c r="A12" s="31" t="s">
        <v>970</v>
      </c>
      <c r="B12" s="40"/>
      <c r="C12" s="184" t="s">
        <v>885</v>
      </c>
      <c r="D12" s="39"/>
      <c r="E12" s="52"/>
      <c r="F12" s="53"/>
      <c r="G12" s="51"/>
      <c r="H12" s="19"/>
      <c r="I12" s="166"/>
      <c r="J12" s="166"/>
      <c r="K12" s="166"/>
      <c r="L12" s="94"/>
    </row>
    <row r="13" spans="1:14" ht="11.25" customHeight="1">
      <c r="A13" s="31" t="s">
        <v>971</v>
      </c>
      <c r="B13" s="40"/>
      <c r="C13" s="184" t="s">
        <v>885</v>
      </c>
      <c r="D13" s="39"/>
      <c r="E13" s="52"/>
      <c r="F13" s="53"/>
      <c r="G13" s="51"/>
      <c r="H13" s="19"/>
      <c r="I13" s="166"/>
      <c r="J13" s="166"/>
      <c r="K13" s="166"/>
      <c r="L13" s="94"/>
    </row>
    <row r="14" spans="1:14" ht="11.25" customHeight="1">
      <c r="A14" s="31" t="s">
        <v>972</v>
      </c>
      <c r="B14" s="40"/>
      <c r="C14" s="39"/>
      <c r="D14" s="184" t="s">
        <v>885</v>
      </c>
      <c r="E14" s="52"/>
      <c r="F14" s="53"/>
      <c r="G14" s="51"/>
      <c r="H14" s="19"/>
      <c r="I14" s="166"/>
      <c r="J14" s="166"/>
      <c r="K14" s="166"/>
      <c r="L14" s="94"/>
    </row>
    <row r="15" spans="1:14" ht="11.25" customHeight="1">
      <c r="A15" s="31" t="s">
        <v>973</v>
      </c>
      <c r="B15" s="40"/>
      <c r="C15" s="39"/>
      <c r="D15" s="184" t="s">
        <v>885</v>
      </c>
      <c r="E15" s="52"/>
      <c r="F15" s="53"/>
      <c r="G15" s="51"/>
      <c r="H15" s="19"/>
      <c r="I15" s="166"/>
      <c r="J15" s="166"/>
      <c r="K15" s="166"/>
      <c r="L15" s="94"/>
    </row>
    <row r="16" spans="1:14" ht="11.25" customHeight="1">
      <c r="A16" s="31" t="s">
        <v>974</v>
      </c>
      <c r="B16" s="40"/>
      <c r="C16" s="39"/>
      <c r="D16" s="184" t="s">
        <v>885</v>
      </c>
      <c r="E16" s="52"/>
      <c r="F16" s="53"/>
      <c r="G16" s="51"/>
      <c r="H16" s="19"/>
      <c r="I16" s="166"/>
      <c r="J16" s="166"/>
      <c r="K16" s="166"/>
      <c r="L16" s="94"/>
    </row>
    <row r="17" spans="1:14" ht="11.25" customHeight="1">
      <c r="A17" s="54"/>
      <c r="B17" s="54"/>
      <c r="C17" s="50"/>
      <c r="D17" s="50"/>
      <c r="E17" s="52"/>
      <c r="F17" s="53"/>
      <c r="G17" s="51"/>
      <c r="H17" s="19"/>
      <c r="I17" s="166"/>
      <c r="J17" s="166"/>
      <c r="K17" s="166"/>
      <c r="L17" s="94"/>
    </row>
    <row r="18" spans="1:14" ht="12.75" customHeight="1">
      <c r="A18" s="112" t="s">
        <v>1105</v>
      </c>
      <c r="B18" s="43"/>
      <c r="C18" s="43"/>
      <c r="D18" s="43"/>
      <c r="E18" s="43"/>
      <c r="F18" s="23"/>
      <c r="G18" s="43"/>
      <c r="H18" s="112"/>
      <c r="I18" s="173"/>
      <c r="J18" s="173"/>
      <c r="K18" s="173"/>
      <c r="L18" s="95"/>
      <c r="M18" s="14"/>
      <c r="N18" s="14"/>
    </row>
    <row r="19" spans="1:14" ht="11.25" customHeight="1">
      <c r="A19" s="54" t="s">
        <v>1812</v>
      </c>
      <c r="B19" s="54" t="s">
        <v>1813</v>
      </c>
      <c r="C19" s="50"/>
      <c r="D19" s="50"/>
      <c r="E19" s="52"/>
      <c r="F19" s="53"/>
      <c r="G19" s="51"/>
      <c r="H19" s="19"/>
      <c r="I19" s="94"/>
      <c r="J19" s="94"/>
      <c r="K19" s="94"/>
      <c r="L19" s="94"/>
    </row>
    <row r="20" spans="1:14" ht="11.25" customHeight="1">
      <c r="A20" s="54"/>
      <c r="B20" s="54"/>
      <c r="C20" s="50"/>
      <c r="D20" s="50"/>
      <c r="E20" s="52"/>
      <c r="F20" s="53"/>
      <c r="G20" s="51"/>
      <c r="H20" s="19"/>
      <c r="I20" s="94"/>
      <c r="J20" s="94"/>
      <c r="K20" s="94"/>
      <c r="L20" s="94"/>
    </row>
    <row r="21" spans="1:14" ht="12.75" customHeight="1">
      <c r="A21" s="112" t="s">
        <v>1106</v>
      </c>
      <c r="B21" s="43"/>
      <c r="C21" s="43"/>
      <c r="D21" s="43"/>
      <c r="E21" s="43"/>
      <c r="F21" s="23" t="s">
        <v>1810</v>
      </c>
      <c r="G21" s="43"/>
      <c r="H21" s="112"/>
      <c r="I21" s="95"/>
      <c r="J21" s="95"/>
      <c r="K21" s="95"/>
      <c r="L21" s="95"/>
      <c r="M21" s="14"/>
      <c r="N21" s="14"/>
    </row>
    <row r="22" spans="1:14" s="169" customFormat="1" ht="11.25" customHeight="1">
      <c r="A22" s="19" t="s">
        <v>1107</v>
      </c>
      <c r="B22" s="19"/>
      <c r="C22" s="19"/>
      <c r="D22" s="19"/>
      <c r="E22" s="19"/>
      <c r="F22" s="19"/>
      <c r="G22" s="19"/>
      <c r="H22" s="19"/>
      <c r="I22" s="168"/>
      <c r="J22" s="168"/>
      <c r="K22" s="168"/>
      <c r="L22" s="168"/>
      <c r="M22" s="167"/>
      <c r="N22" s="167"/>
    </row>
    <row r="23" spans="1:14" s="169" customFormat="1" ht="11.25" customHeight="1">
      <c r="A23" s="185" t="s">
        <v>976</v>
      </c>
      <c r="B23" s="185"/>
      <c r="C23" s="84"/>
      <c r="D23" s="185"/>
      <c r="E23" s="84"/>
      <c r="F23" s="185"/>
      <c r="G23" s="186"/>
      <c r="H23" s="187"/>
      <c r="I23" s="168"/>
      <c r="J23" s="168"/>
      <c r="K23" s="168"/>
      <c r="L23" s="168"/>
      <c r="M23" s="167"/>
      <c r="N23" s="167"/>
    </row>
    <row r="24" spans="1:14" s="169" customFormat="1" ht="11.25" customHeight="1">
      <c r="A24" s="185" t="s">
        <v>977</v>
      </c>
      <c r="B24" s="185" t="s">
        <v>978</v>
      </c>
      <c r="C24" s="84"/>
      <c r="D24" s="185" t="s">
        <v>893</v>
      </c>
      <c r="E24" s="84"/>
      <c r="F24" s="185" t="s">
        <v>894</v>
      </c>
      <c r="G24" s="186"/>
      <c r="H24" s="187"/>
      <c r="I24" s="168"/>
      <c r="J24" s="168"/>
      <c r="K24" s="168"/>
      <c r="L24" s="168"/>
      <c r="M24" s="167"/>
      <c r="N24" s="167"/>
    </row>
    <row r="25" spans="1:14" s="169" customFormat="1" ht="11.25" customHeight="1">
      <c r="A25" s="185" t="s">
        <v>895</v>
      </c>
      <c r="B25" s="185" t="s">
        <v>896</v>
      </c>
      <c r="C25" s="84"/>
      <c r="D25" s="185" t="s">
        <v>1146</v>
      </c>
      <c r="E25" s="84"/>
      <c r="F25" s="185" t="s">
        <v>1147</v>
      </c>
      <c r="G25" s="186"/>
      <c r="H25" s="187"/>
      <c r="I25" s="168"/>
      <c r="J25" s="168"/>
      <c r="K25" s="168"/>
      <c r="L25" s="168"/>
      <c r="M25" s="167"/>
      <c r="N25" s="167"/>
    </row>
    <row r="26" spans="1:14" s="169" customFormat="1" ht="11.25" customHeight="1">
      <c r="A26" s="185" t="s">
        <v>981</v>
      </c>
      <c r="B26" s="185" t="s">
        <v>982</v>
      </c>
      <c r="C26" s="84"/>
      <c r="D26" s="185" t="s">
        <v>869</v>
      </c>
      <c r="E26" s="84"/>
      <c r="F26" s="185" t="s">
        <v>870</v>
      </c>
      <c r="G26" s="186"/>
      <c r="H26" s="187"/>
      <c r="I26" s="168"/>
      <c r="J26" s="168"/>
      <c r="K26" s="168"/>
      <c r="L26" s="168"/>
      <c r="M26" s="167"/>
      <c r="N26" s="167"/>
    </row>
    <row r="27" spans="1:14" ht="11.25" customHeight="1">
      <c r="A27" s="54"/>
      <c r="B27" s="19"/>
      <c r="C27" s="19"/>
      <c r="D27" s="19"/>
      <c r="E27" s="19"/>
      <c r="F27" s="19"/>
      <c r="G27" s="19"/>
      <c r="H27" s="19"/>
      <c r="I27" s="94"/>
      <c r="J27" s="94"/>
      <c r="K27" s="94"/>
      <c r="L27" s="94"/>
    </row>
    <row r="28" spans="1:14" ht="12.75" customHeight="1">
      <c r="A28" s="112" t="s">
        <v>871</v>
      </c>
      <c r="B28" s="43"/>
      <c r="C28" s="43"/>
      <c r="D28" s="43"/>
      <c r="E28" s="43"/>
      <c r="F28" s="23" t="s">
        <v>1809</v>
      </c>
      <c r="G28" s="43"/>
      <c r="H28" s="112"/>
      <c r="I28" s="14"/>
      <c r="J28" s="14"/>
      <c r="K28" s="14"/>
      <c r="L28" s="14"/>
      <c r="M28" s="14"/>
      <c r="N28" s="14"/>
    </row>
    <row r="29" spans="1:14" s="171" customFormat="1" ht="11.25" customHeight="1">
      <c r="A29" s="188" t="s">
        <v>872</v>
      </c>
      <c r="B29" s="96" t="s">
        <v>873</v>
      </c>
      <c r="C29" s="96"/>
      <c r="D29" s="96" t="s">
        <v>874</v>
      </c>
      <c r="E29" s="97"/>
      <c r="F29" s="97"/>
      <c r="G29" s="97"/>
      <c r="H29" s="189"/>
      <c r="I29" s="17"/>
    </row>
    <row r="30" spans="1:14" s="171" customFormat="1" ht="11.25" customHeight="1">
      <c r="A30" s="189" t="s">
        <v>864</v>
      </c>
      <c r="B30" s="97" t="s">
        <v>865</v>
      </c>
      <c r="C30" s="97"/>
      <c r="D30" s="97" t="s">
        <v>866</v>
      </c>
      <c r="E30" s="97"/>
      <c r="F30" s="97"/>
      <c r="G30" s="97"/>
      <c r="H30" s="189"/>
      <c r="I30" s="17"/>
    </row>
    <row r="31" spans="1:14" s="171" customFormat="1" ht="11.25" customHeight="1">
      <c r="A31" s="189" t="s">
        <v>1148</v>
      </c>
      <c r="B31" s="97" t="s">
        <v>1149</v>
      </c>
      <c r="C31" s="97"/>
      <c r="D31" s="97" t="s">
        <v>1150</v>
      </c>
      <c r="E31" s="97"/>
      <c r="F31" s="97"/>
      <c r="G31" s="97"/>
      <c r="H31" s="189"/>
      <c r="I31" s="17"/>
    </row>
    <row r="32" spans="1:14" s="171" customFormat="1" ht="11.25" customHeight="1">
      <c r="A32" s="189" t="s">
        <v>1151</v>
      </c>
      <c r="B32" s="97" t="s">
        <v>1152</v>
      </c>
      <c r="C32" s="97"/>
      <c r="D32" s="97" t="s">
        <v>1153</v>
      </c>
      <c r="E32" s="97"/>
      <c r="F32" s="97"/>
      <c r="G32" s="97"/>
      <c r="H32" s="189"/>
      <c r="I32" s="17"/>
      <c r="J32" s="17"/>
      <c r="K32" s="17"/>
      <c r="L32" s="17"/>
    </row>
    <row r="33" spans="1:12" s="171" customFormat="1" ht="11.25" customHeight="1">
      <c r="A33" s="189" t="s">
        <v>1154</v>
      </c>
      <c r="B33" s="97" t="s">
        <v>1155</v>
      </c>
      <c r="C33" s="97"/>
      <c r="D33" s="97" t="s">
        <v>1156</v>
      </c>
      <c r="E33" s="97"/>
      <c r="F33" s="97"/>
      <c r="G33" s="97"/>
      <c r="H33" s="189"/>
      <c r="I33" s="17"/>
      <c r="J33" s="17"/>
      <c r="K33" s="17"/>
      <c r="L33" s="17"/>
    </row>
    <row r="34" spans="1:12" s="171" customFormat="1" ht="11.25" customHeight="1">
      <c r="A34" s="189" t="s">
        <v>1157</v>
      </c>
      <c r="B34" s="97" t="s">
        <v>1158</v>
      </c>
      <c r="C34" s="97"/>
      <c r="D34" s="97" t="s">
        <v>1159</v>
      </c>
      <c r="E34" s="97"/>
      <c r="F34" s="97"/>
      <c r="G34" s="97"/>
      <c r="H34" s="189"/>
      <c r="I34" s="17"/>
      <c r="J34" s="17"/>
      <c r="K34" s="17"/>
      <c r="L34" s="17"/>
    </row>
    <row r="35" spans="1:12" s="171" customFormat="1" ht="11.25" customHeight="1">
      <c r="A35" s="189" t="s">
        <v>1160</v>
      </c>
      <c r="B35" s="97" t="s">
        <v>1161</v>
      </c>
      <c r="C35" s="97"/>
      <c r="D35" s="97"/>
      <c r="E35" s="97"/>
      <c r="F35" s="97"/>
      <c r="G35" s="97"/>
      <c r="H35" s="189"/>
      <c r="I35" s="17"/>
      <c r="J35" s="17"/>
      <c r="K35" s="17"/>
      <c r="L35" s="17"/>
    </row>
    <row r="36" spans="1:12" s="171" customFormat="1" ht="11.25" customHeight="1">
      <c r="A36" s="189" t="s">
        <v>1029</v>
      </c>
      <c r="B36" s="97" t="s">
        <v>1030</v>
      </c>
      <c r="C36" s="97"/>
      <c r="D36" s="97"/>
      <c r="E36" s="97"/>
      <c r="F36" s="97"/>
      <c r="G36" s="97"/>
      <c r="H36" s="189"/>
      <c r="I36" s="17"/>
      <c r="J36" s="170"/>
      <c r="K36" s="17"/>
      <c r="L36" s="17"/>
    </row>
    <row r="37" spans="1:12" s="171" customFormat="1" ht="11.25" customHeight="1">
      <c r="A37" s="189" t="s">
        <v>1031</v>
      </c>
      <c r="B37" s="97" t="s">
        <v>1032</v>
      </c>
      <c r="C37" s="97"/>
      <c r="D37" s="97"/>
      <c r="E37" s="97"/>
      <c r="F37" s="97"/>
      <c r="G37" s="97"/>
      <c r="H37" s="189"/>
      <c r="I37" s="17"/>
      <c r="J37" s="17"/>
      <c r="K37" s="17"/>
      <c r="L37" s="17"/>
    </row>
    <row r="38" spans="1:12" s="171" customFormat="1" ht="11.25" customHeight="1">
      <c r="A38" s="189" t="s">
        <v>1033</v>
      </c>
      <c r="B38" s="97"/>
      <c r="C38" s="97"/>
      <c r="D38" s="97"/>
      <c r="E38" s="97"/>
      <c r="F38" s="97"/>
      <c r="G38" s="97"/>
      <c r="H38" s="189"/>
      <c r="I38" s="17"/>
      <c r="J38" s="17"/>
      <c r="K38" s="17"/>
      <c r="L38" s="17"/>
    </row>
    <row r="39" spans="1:12" s="171" customFormat="1" ht="11.25" customHeight="1">
      <c r="A39" s="189" t="s">
        <v>1034</v>
      </c>
      <c r="B39" s="97"/>
      <c r="C39" s="97"/>
      <c r="D39" s="97"/>
      <c r="E39" s="97"/>
      <c r="F39" s="97"/>
      <c r="G39" s="97"/>
      <c r="H39" s="189"/>
      <c r="I39" s="17"/>
      <c r="J39" s="17"/>
      <c r="K39" s="17"/>
      <c r="L39" s="17"/>
    </row>
    <row r="40" spans="1:12" s="171" customFormat="1" ht="11.25" customHeight="1">
      <c r="A40" s="189" t="s">
        <v>981</v>
      </c>
      <c r="B40" s="97"/>
      <c r="C40" s="97"/>
      <c r="D40" s="97"/>
      <c r="E40" s="97"/>
      <c r="F40" s="97"/>
      <c r="G40" s="97"/>
      <c r="H40" s="189"/>
      <c r="I40" s="17"/>
      <c r="J40" s="17"/>
      <c r="K40" s="17"/>
      <c r="L40" s="17"/>
    </row>
    <row r="41" spans="1:12" s="171" customFormat="1" ht="11.25" customHeight="1">
      <c r="A41" s="189" t="s">
        <v>1035</v>
      </c>
      <c r="B41" s="97"/>
      <c r="C41" s="97"/>
      <c r="D41" s="97"/>
      <c r="E41" s="97"/>
      <c r="F41" s="97"/>
      <c r="G41" s="97"/>
      <c r="H41" s="189"/>
      <c r="I41" s="17"/>
      <c r="J41" s="17"/>
      <c r="K41" s="17"/>
      <c r="L41" s="17"/>
    </row>
    <row r="42" spans="1:12" s="171" customFormat="1" ht="11.25" customHeight="1">
      <c r="A42" s="189" t="s">
        <v>1036</v>
      </c>
      <c r="B42" s="97"/>
      <c r="C42" s="97"/>
      <c r="D42" s="97"/>
      <c r="E42" s="97"/>
      <c r="F42" s="97"/>
      <c r="G42" s="97"/>
      <c r="H42" s="189"/>
      <c r="I42" s="17"/>
      <c r="J42" s="17"/>
      <c r="K42" s="17"/>
      <c r="L42" s="17"/>
    </row>
    <row r="43" spans="1:12" s="171" customFormat="1" ht="11.25" customHeight="1">
      <c r="A43" s="189" t="s">
        <v>1037</v>
      </c>
      <c r="B43" s="97"/>
      <c r="C43" s="97"/>
      <c r="D43" s="97"/>
      <c r="E43" s="97"/>
      <c r="F43" s="97"/>
      <c r="G43" s="97"/>
      <c r="H43" s="189"/>
      <c r="I43" s="17"/>
      <c r="J43" s="17"/>
      <c r="K43" s="17"/>
      <c r="L43" s="17"/>
    </row>
    <row r="44" spans="1:12" s="171" customFormat="1" ht="11.25" customHeight="1">
      <c r="A44" s="189" t="s">
        <v>1038</v>
      </c>
      <c r="B44" s="97"/>
      <c r="C44" s="97"/>
      <c r="D44" s="97"/>
      <c r="E44" s="97"/>
      <c r="F44" s="97"/>
      <c r="G44" s="97"/>
      <c r="H44" s="189"/>
      <c r="I44" s="17"/>
      <c r="J44" s="17"/>
      <c r="K44" s="17"/>
      <c r="L44" s="17"/>
    </row>
    <row r="45" spans="1:12" s="171" customFormat="1" ht="11.25" customHeight="1">
      <c r="A45" s="189" t="s">
        <v>1166</v>
      </c>
      <c r="B45" s="97"/>
      <c r="C45" s="97"/>
      <c r="D45" s="97"/>
      <c r="E45" s="97"/>
      <c r="F45" s="97"/>
      <c r="G45" s="97"/>
      <c r="H45" s="97"/>
      <c r="I45" s="17"/>
      <c r="J45" s="17"/>
      <c r="K45" s="17"/>
      <c r="L45" s="17"/>
    </row>
    <row r="46" spans="1:12" ht="11.25" customHeight="1">
      <c r="A46" s="189" t="s">
        <v>1167</v>
      </c>
      <c r="B46" s="97"/>
      <c r="C46" s="97"/>
      <c r="D46" s="97"/>
      <c r="E46" s="97"/>
      <c r="F46" s="97"/>
      <c r="G46" s="97"/>
      <c r="H46" s="97"/>
      <c r="I46" s="17"/>
      <c r="J46" s="17"/>
      <c r="K46" s="17"/>
      <c r="L46" s="17"/>
    </row>
    <row r="47" spans="1:12" ht="11.25" customHeight="1">
      <c r="A47" s="189"/>
      <c r="B47" s="97"/>
      <c r="C47" s="97"/>
      <c r="D47" s="97"/>
      <c r="E47" s="97"/>
      <c r="F47" s="97"/>
      <c r="G47" s="97"/>
      <c r="H47" s="97"/>
      <c r="I47" s="17"/>
      <c r="J47" s="17"/>
      <c r="K47" s="17"/>
      <c r="L47" s="17"/>
    </row>
    <row r="48" spans="1:12" ht="11.25" customHeight="1">
      <c r="A48" s="44" t="s">
        <v>591</v>
      </c>
      <c r="B48" s="45"/>
      <c r="C48" s="45"/>
      <c r="D48" s="45"/>
      <c r="E48" s="45"/>
      <c r="F48" s="45"/>
      <c r="G48" s="19"/>
      <c r="H48" s="19"/>
    </row>
    <row r="49" spans="1:8" ht="11.25" customHeight="1">
      <c r="A49" s="44" t="s">
        <v>592</v>
      </c>
      <c r="B49" s="45"/>
      <c r="C49" s="45"/>
      <c r="D49" s="45"/>
      <c r="E49" s="45"/>
      <c r="F49" s="45"/>
      <c r="G49" s="19"/>
      <c r="H49" s="19"/>
    </row>
    <row r="50" spans="1:8" ht="11.25" customHeight="1">
      <c r="A50" s="20"/>
      <c r="B50" s="19"/>
      <c r="C50" s="19"/>
      <c r="D50" s="19"/>
      <c r="E50" s="19"/>
      <c r="F50" s="19"/>
      <c r="G50" s="19"/>
      <c r="H50" s="19"/>
    </row>
    <row r="51" spans="1:8" ht="9" customHeight="1">
      <c r="A51" s="25" t="s">
        <v>383</v>
      </c>
      <c r="B51" s="19"/>
      <c r="C51" s="19"/>
      <c r="D51" s="19"/>
      <c r="E51" s="19"/>
      <c r="F51" s="19"/>
      <c r="G51" s="19"/>
      <c r="H51" s="19"/>
    </row>
    <row r="52" spans="1:8" ht="9" customHeight="1">
      <c r="A52" s="25" t="s">
        <v>1360</v>
      </c>
      <c r="B52" s="46"/>
      <c r="C52" s="46"/>
      <c r="D52" s="46"/>
      <c r="E52" s="46"/>
      <c r="F52" s="46"/>
      <c r="G52" s="46"/>
      <c r="H52" s="82"/>
    </row>
    <row r="53" spans="1:8">
      <c r="A53" s="13"/>
    </row>
    <row r="54" spans="1:8">
      <c r="A54" s="13"/>
    </row>
    <row r="55" spans="1:8">
      <c r="A55" s="13"/>
    </row>
  </sheetData>
  <customSheetViews>
    <customSheetView guid="{2241D2F7-FCAB-46A4-8253-BE3553A0819D}" scale="150" topLeftCell="A5">
      <selection activeCell="K5" sqref="K5"/>
      <pageMargins left="0.75" right="0.75" top="1" bottom="1" header="0.5" footer="0.5"/>
    </customSheetView>
    <customSheetView guid="{FF019918-1126-E741-80E5-10DFF1610F9B}" scale="150" topLeftCell="A5">
      <selection activeCell="K5" sqref="K5"/>
      <pageMargins left="0.7" right="0.7" top="0.75" bottom="0.75" header="0.3" footer="0.3"/>
    </customSheetView>
    <customSheetView guid="{45C7F253-5639-4BAF-B155-10DC005D38AE}" scale="150" topLeftCell="A24">
      <selection activeCell="K5" sqref="K5"/>
      <pageMargins left="0.7" right="0.7" top="0.75" bottom="0.75" header="0.3" footer="0.3"/>
    </customSheetView>
    <customSheetView guid="{495CA096-0E26-4428-82C8-7A3D259892E5}" scale="150" topLeftCell="A5">
      <selection activeCell="K5" sqref="K5"/>
      <pageMargins left="0.75" right="0.75" top="1" bottom="1" header="0.5" footer="0.5"/>
    </customSheetView>
  </customSheetViews>
  <phoneticPr fontId="70" type="noConversion"/>
  <pageMargins left="0.75" right="0.75" top="1" bottom="1" header="0.5" footer="0.5"/>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opLeftCell="A19" zoomScale="150" workbookViewId="0">
      <selection activeCell="A69" sqref="A69"/>
    </sheetView>
  </sheetViews>
  <sheetFormatPr defaultColWidth="8.85546875" defaultRowHeight="15"/>
  <cols>
    <col min="1" max="1" width="32.42578125" customWidth="1"/>
    <col min="2" max="7" width="10.42578125" style="29" customWidth="1"/>
    <col min="8" max="8" width="15.7109375" style="30" customWidth="1"/>
  </cols>
  <sheetData>
    <row r="1" spans="1:9" s="26" customFormat="1" ht="12.75" customHeight="1">
      <c r="A1" s="24" t="s">
        <v>1229</v>
      </c>
      <c r="B1" s="219"/>
      <c r="C1" s="219"/>
      <c r="D1" s="219"/>
      <c r="E1" s="219"/>
      <c r="F1" s="219"/>
      <c r="G1" s="219"/>
      <c r="H1" s="24"/>
    </row>
    <row r="2" spans="1:9" s="26" customFormat="1" ht="11.25" customHeight="1">
      <c r="A2" s="24"/>
      <c r="B2" s="219"/>
      <c r="C2" s="219"/>
      <c r="D2" s="219"/>
      <c r="E2" s="219"/>
      <c r="F2" s="219"/>
      <c r="G2" s="219"/>
      <c r="H2" s="24"/>
    </row>
    <row r="3" spans="1:9" s="196" customFormat="1" ht="12.75" customHeight="1">
      <c r="A3" s="217" t="s">
        <v>1100</v>
      </c>
      <c r="B3" s="220"/>
      <c r="C3" s="221"/>
      <c r="D3" s="221"/>
      <c r="E3" s="221"/>
      <c r="F3" s="221"/>
      <c r="G3" s="221"/>
      <c r="H3" s="197"/>
    </row>
    <row r="4" spans="1:9" s="6" customFormat="1" ht="11.25">
      <c r="A4" s="617" t="s">
        <v>1101</v>
      </c>
      <c r="B4" s="618"/>
      <c r="C4" s="222"/>
      <c r="D4" s="207"/>
      <c r="E4" s="207"/>
      <c r="F4" s="207"/>
      <c r="G4" s="207"/>
      <c r="H4" s="19"/>
      <c r="I4" s="541"/>
    </row>
    <row r="5" spans="1:9" s="6" customFormat="1" ht="11.25">
      <c r="A5" s="31" t="s">
        <v>1102</v>
      </c>
      <c r="B5" s="39">
        <v>34941</v>
      </c>
      <c r="C5" s="207"/>
      <c r="D5" s="207"/>
      <c r="E5" s="207"/>
      <c r="F5" s="207"/>
      <c r="G5" s="207"/>
      <c r="H5" s="19"/>
    </row>
    <row r="6" spans="1:9" s="6" customFormat="1" ht="11.25">
      <c r="A6" s="619" t="s">
        <v>1103</v>
      </c>
      <c r="B6" s="620"/>
      <c r="C6" s="222"/>
      <c r="D6" s="207"/>
      <c r="E6" s="207"/>
      <c r="F6" s="207"/>
      <c r="G6" s="207"/>
      <c r="H6" s="19"/>
    </row>
    <row r="7" spans="1:9" s="6" customFormat="1" ht="11.25">
      <c r="A7" s="31" t="s">
        <v>1104</v>
      </c>
      <c r="B7" s="200">
        <v>0.72</v>
      </c>
      <c r="C7" s="207"/>
      <c r="D7" s="207"/>
      <c r="E7" s="207"/>
      <c r="F7" s="207"/>
      <c r="G7" s="207"/>
      <c r="H7" s="19"/>
    </row>
    <row r="8" spans="1:9" s="6" customFormat="1" ht="11.25">
      <c r="A8" s="31" t="s">
        <v>1237</v>
      </c>
      <c r="B8" s="200">
        <f>0.013+0.001</f>
        <v>1.3999999999999999E-2</v>
      </c>
      <c r="C8" s="207"/>
      <c r="D8" s="207"/>
      <c r="E8" s="223"/>
      <c r="F8" s="207"/>
      <c r="G8" s="207"/>
      <c r="H8" s="19"/>
    </row>
    <row r="9" spans="1:9" s="6" customFormat="1" ht="11.25">
      <c r="A9" s="31" t="s">
        <v>1238</v>
      </c>
      <c r="B9" s="200">
        <v>7.0000000000000007E-2</v>
      </c>
      <c r="C9" s="207"/>
      <c r="D9" s="207"/>
      <c r="E9" s="207"/>
      <c r="F9" s="207"/>
      <c r="G9" s="207"/>
      <c r="H9" s="19"/>
    </row>
    <row r="10" spans="1:9" s="6" customFormat="1" ht="11.25">
      <c r="A10" s="31" t="s">
        <v>1239</v>
      </c>
      <c r="B10" s="200">
        <v>4.3999999999999997E-2</v>
      </c>
      <c r="C10" s="207"/>
      <c r="D10" s="207"/>
      <c r="E10" s="207"/>
      <c r="F10" s="207"/>
      <c r="G10" s="207"/>
      <c r="H10" s="19"/>
    </row>
    <row r="11" spans="1:9" s="6" customFormat="1" ht="11.25">
      <c r="A11" s="31" t="s">
        <v>1240</v>
      </c>
      <c r="B11" s="200">
        <v>0.10100000000000001</v>
      </c>
      <c r="C11" s="207"/>
      <c r="D11" s="207"/>
      <c r="E11" s="207"/>
      <c r="F11" s="207"/>
      <c r="G11" s="207"/>
      <c r="H11" s="19"/>
    </row>
    <row r="12" spans="1:9" s="6" customFormat="1" ht="11.25">
      <c r="A12" s="31" t="s">
        <v>1241</v>
      </c>
      <c r="B12" s="200">
        <v>0.22900000000000001</v>
      </c>
      <c r="C12" s="207"/>
      <c r="D12" s="207"/>
      <c r="E12" s="207"/>
      <c r="F12" s="207"/>
      <c r="G12" s="207"/>
      <c r="H12" s="19"/>
    </row>
    <row r="13" spans="1:9" s="6" customFormat="1" ht="11.25">
      <c r="A13" s="619" t="s">
        <v>1009</v>
      </c>
      <c r="B13" s="620"/>
      <c r="C13" s="222"/>
      <c r="D13" s="207"/>
      <c r="E13" s="207"/>
      <c r="F13" s="207"/>
      <c r="G13" s="207"/>
      <c r="H13" s="19"/>
    </row>
    <row r="14" spans="1:9" s="6" customFormat="1" ht="11.25">
      <c r="A14" s="31" t="s">
        <v>1010</v>
      </c>
      <c r="B14" s="201">
        <v>9068</v>
      </c>
      <c r="C14" s="207"/>
      <c r="D14" s="207"/>
      <c r="E14" s="207"/>
      <c r="F14" s="207"/>
      <c r="G14" s="207"/>
      <c r="H14" s="19"/>
    </row>
    <row r="15" spans="1:9" s="6" customFormat="1" ht="11.25">
      <c r="A15" s="31" t="s">
        <v>1011</v>
      </c>
      <c r="B15" s="201">
        <v>4395</v>
      </c>
      <c r="C15" s="207"/>
      <c r="D15" s="207"/>
      <c r="E15" s="207"/>
      <c r="F15" s="207"/>
      <c r="G15" s="207"/>
      <c r="H15" s="19"/>
    </row>
    <row r="16" spans="1:9" s="6" customFormat="1" ht="11.25">
      <c r="A16" s="202"/>
      <c r="B16" s="224"/>
      <c r="C16" s="207"/>
      <c r="D16" s="207"/>
      <c r="E16" s="207"/>
      <c r="F16" s="222"/>
      <c r="G16" s="222"/>
      <c r="H16" s="19"/>
    </row>
    <row r="17" spans="1:8" s="6" customFormat="1" ht="11.25">
      <c r="A17" s="621" t="s">
        <v>62</v>
      </c>
      <c r="B17" s="621"/>
      <c r="C17" s="222"/>
      <c r="D17" s="225"/>
      <c r="E17" s="225"/>
      <c r="F17" s="225"/>
      <c r="G17" s="225"/>
      <c r="H17" s="19"/>
    </row>
    <row r="18" spans="1:8" s="6" customFormat="1" ht="11.25">
      <c r="A18" s="31"/>
      <c r="B18" s="616" t="s">
        <v>1012</v>
      </c>
      <c r="C18" s="616"/>
      <c r="D18" s="616" t="s">
        <v>1013</v>
      </c>
      <c r="E18" s="616"/>
      <c r="F18" s="616" t="s">
        <v>1014</v>
      </c>
      <c r="G18" s="616"/>
      <c r="H18" s="19"/>
    </row>
    <row r="19" spans="1:8" s="6" customFormat="1" ht="11.25">
      <c r="A19" s="36" t="s">
        <v>1015</v>
      </c>
      <c r="B19" s="203" t="s">
        <v>1016</v>
      </c>
      <c r="C19" s="203" t="s">
        <v>1017</v>
      </c>
      <c r="D19" s="32" t="s">
        <v>1016</v>
      </c>
      <c r="E19" s="32" t="s">
        <v>1017</v>
      </c>
      <c r="F19" s="32" t="s">
        <v>1016</v>
      </c>
      <c r="G19" s="32" t="s">
        <v>1017</v>
      </c>
      <c r="H19" s="19"/>
    </row>
    <row r="20" spans="1:8" s="6" customFormat="1" ht="11.25">
      <c r="A20" s="31" t="s">
        <v>1018</v>
      </c>
      <c r="B20" s="204">
        <v>0.29980000000000001</v>
      </c>
      <c r="C20" s="40">
        <v>637</v>
      </c>
      <c r="D20" s="204">
        <v>0.70020000000000004</v>
      </c>
      <c r="E20" s="39">
        <v>1488</v>
      </c>
      <c r="F20" s="204">
        <v>0.97789999999999999</v>
      </c>
      <c r="G20" s="39">
        <v>2125</v>
      </c>
      <c r="H20" s="19"/>
    </row>
    <row r="21" spans="1:8" s="6" customFormat="1" ht="11.25">
      <c r="A21" s="31" t="s">
        <v>1243</v>
      </c>
      <c r="B21" s="204">
        <v>0.27260000000000001</v>
      </c>
      <c r="C21" s="40">
        <v>585</v>
      </c>
      <c r="D21" s="204">
        <v>0.72740000000000005</v>
      </c>
      <c r="E21" s="39">
        <v>1561</v>
      </c>
      <c r="F21" s="204">
        <v>0.97319999999999995</v>
      </c>
      <c r="G21" s="39">
        <v>2146</v>
      </c>
      <c r="H21" s="19"/>
    </row>
    <row r="22" spans="1:8" s="6" customFormat="1" ht="11.25">
      <c r="A22" s="31" t="s">
        <v>1244</v>
      </c>
      <c r="B22" s="204">
        <v>0.31819999999999998</v>
      </c>
      <c r="C22" s="40">
        <v>714</v>
      </c>
      <c r="D22" s="204">
        <v>0.68179999999999996</v>
      </c>
      <c r="E22" s="39">
        <v>1530</v>
      </c>
      <c r="F22" s="204">
        <v>0.97060000000000002</v>
      </c>
      <c r="G22" s="39">
        <v>2244</v>
      </c>
      <c r="H22" s="19"/>
    </row>
    <row r="23" spans="1:8" s="6" customFormat="1" ht="11.25">
      <c r="A23" s="31" t="s">
        <v>458</v>
      </c>
      <c r="B23" s="204">
        <v>0.32550000000000001</v>
      </c>
      <c r="C23" s="40">
        <v>731</v>
      </c>
      <c r="D23" s="204">
        <v>0.67449999999999999</v>
      </c>
      <c r="E23" s="39">
        <v>1515</v>
      </c>
      <c r="F23" s="204">
        <v>0.89659999999999995</v>
      </c>
      <c r="G23" s="39">
        <v>2246</v>
      </c>
      <c r="H23" s="19"/>
    </row>
    <row r="24" spans="1:8" s="6" customFormat="1" ht="11.25">
      <c r="A24" s="31" t="s">
        <v>1245</v>
      </c>
      <c r="B24" s="204">
        <v>0.37190000000000001</v>
      </c>
      <c r="C24" s="40">
        <v>835</v>
      </c>
      <c r="D24" s="204">
        <v>0.628</v>
      </c>
      <c r="E24" s="39">
        <v>1410</v>
      </c>
      <c r="F24" s="204">
        <v>0.94410000000000005</v>
      </c>
      <c r="G24" s="39">
        <v>2245</v>
      </c>
      <c r="H24" s="19"/>
    </row>
    <row r="25" spans="1:8" s="6" customFormat="1" ht="11.25">
      <c r="A25" s="31"/>
      <c r="B25" s="616" t="s">
        <v>1012</v>
      </c>
      <c r="C25" s="616"/>
      <c r="D25" s="616" t="s">
        <v>1013</v>
      </c>
      <c r="E25" s="616"/>
      <c r="F25" s="616" t="s">
        <v>1014</v>
      </c>
      <c r="G25" s="616"/>
      <c r="H25" s="19"/>
    </row>
    <row r="26" spans="1:8" s="6" customFormat="1" ht="11.25">
      <c r="A26" s="36" t="s">
        <v>1246</v>
      </c>
      <c r="B26" s="32" t="s">
        <v>1016</v>
      </c>
      <c r="C26" s="32" t="s">
        <v>1017</v>
      </c>
      <c r="D26" s="32" t="s">
        <v>1016</v>
      </c>
      <c r="E26" s="32" t="s">
        <v>1017</v>
      </c>
      <c r="F26" s="32" t="s">
        <v>1016</v>
      </c>
      <c r="G26" s="32" t="s">
        <v>1017</v>
      </c>
      <c r="H26" s="19"/>
    </row>
    <row r="27" spans="1:8" s="6" customFormat="1" ht="11.25">
      <c r="A27" s="31" t="s">
        <v>1018</v>
      </c>
      <c r="B27" s="204">
        <v>0.32679999999999998</v>
      </c>
      <c r="C27" s="40">
        <v>698</v>
      </c>
      <c r="D27" s="204">
        <v>0.67320000000000002</v>
      </c>
      <c r="E27" s="39">
        <v>1438</v>
      </c>
      <c r="F27" s="204">
        <v>0.97799999999999998</v>
      </c>
      <c r="G27" s="39">
        <v>2136</v>
      </c>
      <c r="H27" s="19"/>
    </row>
    <row r="28" spans="1:8" s="6" customFormat="1" ht="11.25">
      <c r="A28" s="31" t="s">
        <v>1243</v>
      </c>
      <c r="B28" s="204">
        <v>0.28720000000000001</v>
      </c>
      <c r="C28" s="40">
        <v>626</v>
      </c>
      <c r="D28" s="204">
        <v>0.71279999999999999</v>
      </c>
      <c r="E28" s="39">
        <v>1554</v>
      </c>
      <c r="F28" s="204">
        <v>0.97360000000000002</v>
      </c>
      <c r="G28" s="39">
        <v>2180</v>
      </c>
      <c r="H28" s="19"/>
    </row>
    <row r="29" spans="1:8" s="6" customFormat="1" ht="11.25">
      <c r="A29" s="31" t="s">
        <v>1244</v>
      </c>
      <c r="B29" s="204">
        <v>0.28160000000000002</v>
      </c>
      <c r="C29" s="40">
        <v>596</v>
      </c>
      <c r="D29" s="204">
        <v>0.71850000000000003</v>
      </c>
      <c r="E29" s="39">
        <v>1521</v>
      </c>
      <c r="F29" s="204">
        <v>0.96889999999999998</v>
      </c>
      <c r="G29" s="39">
        <v>2117</v>
      </c>
      <c r="H29" s="19"/>
    </row>
    <row r="30" spans="1:8" s="6" customFormat="1" ht="11.25">
      <c r="A30" s="31" t="s">
        <v>458</v>
      </c>
      <c r="B30" s="204">
        <v>0.27639999999999998</v>
      </c>
      <c r="C30" s="40">
        <v>583</v>
      </c>
      <c r="D30" s="204">
        <v>0.72350000000000003</v>
      </c>
      <c r="E30" s="39">
        <v>1526</v>
      </c>
      <c r="F30" s="204">
        <v>0.89059999999999995</v>
      </c>
      <c r="G30" s="39">
        <v>2109</v>
      </c>
      <c r="H30" s="19"/>
    </row>
    <row r="31" spans="1:8" s="6" customFormat="1" ht="11.25">
      <c r="A31" s="31" t="s">
        <v>1245</v>
      </c>
      <c r="B31" s="204">
        <v>0.41349999999999998</v>
      </c>
      <c r="C31" s="40">
        <v>929</v>
      </c>
      <c r="D31" s="204">
        <v>0.58650000000000002</v>
      </c>
      <c r="E31" s="39">
        <v>1318</v>
      </c>
      <c r="F31" s="204">
        <v>0.94489999999999996</v>
      </c>
      <c r="G31" s="39">
        <v>2247</v>
      </c>
      <c r="H31" s="19"/>
    </row>
    <row r="32" spans="1:8" s="6" customFormat="1" ht="11.25">
      <c r="A32" s="19"/>
      <c r="B32" s="207"/>
      <c r="C32" s="207"/>
      <c r="D32" s="207"/>
      <c r="E32" s="207"/>
      <c r="F32" s="207"/>
      <c r="G32" s="207"/>
      <c r="H32" s="19"/>
    </row>
    <row r="33" spans="1:9" s="6" customFormat="1" ht="11.25">
      <c r="A33" s="205" t="s">
        <v>983</v>
      </c>
      <c r="B33" s="225"/>
      <c r="C33" s="207"/>
      <c r="D33" s="207"/>
      <c r="E33" s="207"/>
      <c r="F33" s="207"/>
      <c r="G33" s="207"/>
      <c r="H33" s="19"/>
      <c r="I33" s="541"/>
    </row>
    <row r="34" spans="1:9" s="6" customFormat="1" ht="11.25">
      <c r="A34" s="57"/>
      <c r="B34" s="616" t="s">
        <v>984</v>
      </c>
      <c r="C34" s="616"/>
      <c r="D34" s="616"/>
      <c r="E34" s="207"/>
      <c r="F34" s="207"/>
      <c r="G34" s="207"/>
      <c r="H34" s="19"/>
    </row>
    <row r="35" spans="1:9" s="6" customFormat="1" ht="11.25">
      <c r="A35" s="36" t="s">
        <v>985</v>
      </c>
      <c r="B35" s="32" t="s">
        <v>986</v>
      </c>
      <c r="C35" s="32" t="s">
        <v>987</v>
      </c>
      <c r="D35" s="32" t="s">
        <v>988</v>
      </c>
      <c r="E35" s="207"/>
      <c r="F35" s="207"/>
      <c r="G35" s="207"/>
      <c r="H35" s="19"/>
    </row>
    <row r="36" spans="1:9" s="6" customFormat="1" ht="11.25">
      <c r="A36" s="31" t="s">
        <v>1018</v>
      </c>
      <c r="B36" s="206">
        <v>22.6</v>
      </c>
      <c r="C36" s="206">
        <v>20.9</v>
      </c>
      <c r="D36" s="206">
        <v>21.8</v>
      </c>
      <c r="E36" s="207"/>
      <c r="F36" s="207"/>
      <c r="G36" s="207"/>
      <c r="H36" s="19"/>
    </row>
    <row r="37" spans="1:9" s="6" customFormat="1" ht="11.25">
      <c r="A37" s="31" t="s">
        <v>1243</v>
      </c>
      <c r="B37" s="206">
        <v>23</v>
      </c>
      <c r="C37" s="206">
        <v>21.1</v>
      </c>
      <c r="D37" s="206">
        <v>21.9</v>
      </c>
      <c r="E37" s="207"/>
      <c r="F37" s="207"/>
      <c r="G37" s="207"/>
      <c r="H37" s="19"/>
    </row>
    <row r="38" spans="1:9" s="6" customFormat="1" ht="11.25">
      <c r="A38" s="31" t="s">
        <v>1244</v>
      </c>
      <c r="B38" s="206">
        <v>22.9</v>
      </c>
      <c r="C38" s="206">
        <v>21.2</v>
      </c>
      <c r="D38" s="206">
        <v>22.1</v>
      </c>
      <c r="E38" s="207"/>
      <c r="F38" s="207"/>
      <c r="G38" s="207"/>
      <c r="H38" s="19"/>
    </row>
    <row r="39" spans="1:9" s="6" customFormat="1" ht="11.25">
      <c r="A39" s="31" t="s">
        <v>458</v>
      </c>
      <c r="B39" s="206">
        <v>23.3</v>
      </c>
      <c r="C39" s="206">
        <v>21.1</v>
      </c>
      <c r="D39" s="206">
        <v>22.1</v>
      </c>
      <c r="E39" s="207"/>
      <c r="F39" s="207"/>
      <c r="G39" s="207"/>
      <c r="H39" s="19"/>
    </row>
    <row r="40" spans="1:9" s="6" customFormat="1" ht="11.25">
      <c r="A40" s="31" t="s">
        <v>1245</v>
      </c>
      <c r="B40" s="206">
        <v>23.3</v>
      </c>
      <c r="C40" s="206">
        <v>21.1</v>
      </c>
      <c r="D40" s="206">
        <v>22.1</v>
      </c>
      <c r="E40" s="207"/>
      <c r="F40" s="207"/>
      <c r="G40" s="207"/>
      <c r="H40" s="19"/>
    </row>
    <row r="41" spans="1:9" s="6" customFormat="1" ht="11.25">
      <c r="A41" s="19"/>
      <c r="B41" s="207"/>
      <c r="C41" s="207"/>
      <c r="D41" s="207"/>
      <c r="E41" s="207"/>
      <c r="F41" s="207"/>
      <c r="G41" s="207"/>
      <c r="H41" s="19"/>
    </row>
    <row r="42" spans="1:9" s="6" customFormat="1" ht="11.25">
      <c r="A42" s="205" t="s">
        <v>1450</v>
      </c>
      <c r="B42" s="225"/>
      <c r="C42" s="207"/>
      <c r="D42" s="207"/>
      <c r="E42" s="207"/>
      <c r="F42" s="207"/>
      <c r="G42" s="207"/>
      <c r="H42" s="19"/>
    </row>
    <row r="43" spans="1:9" ht="36" customHeight="1">
      <c r="A43" s="520" t="s">
        <v>1448</v>
      </c>
      <c r="B43" s="519" t="s">
        <v>989</v>
      </c>
      <c r="C43" s="519" t="s">
        <v>990</v>
      </c>
      <c r="D43" s="521" t="s">
        <v>1340</v>
      </c>
      <c r="E43" s="522" t="s">
        <v>1449</v>
      </c>
      <c r="F43" s="30"/>
      <c r="G43" s="30"/>
    </row>
    <row r="44" spans="1:9" ht="12" customHeight="1">
      <c r="A44" s="31" t="s">
        <v>991</v>
      </c>
      <c r="B44" s="40">
        <v>8</v>
      </c>
      <c r="C44" s="40">
        <v>8</v>
      </c>
      <c r="D44" s="40">
        <v>402</v>
      </c>
      <c r="E44" s="206">
        <f>(C44/D44)*100</f>
        <v>1.9900497512437811</v>
      </c>
      <c r="F44" s="30"/>
      <c r="G44" s="30"/>
    </row>
    <row r="45" spans="1:9" ht="12" customHeight="1">
      <c r="A45" s="31" t="s">
        <v>992</v>
      </c>
      <c r="B45" s="40">
        <v>1</v>
      </c>
      <c r="C45" s="40">
        <v>1</v>
      </c>
      <c r="D45" s="40">
        <v>458</v>
      </c>
      <c r="E45" s="206">
        <f t="shared" ref="E45:E49" si="0">(C45/D45)*100</f>
        <v>0.21834061135371177</v>
      </c>
      <c r="F45" s="30"/>
      <c r="G45" s="30"/>
    </row>
    <row r="46" spans="1:9" ht="12" customHeight="1">
      <c r="A46" s="31" t="s">
        <v>993</v>
      </c>
      <c r="B46" s="40">
        <v>0</v>
      </c>
      <c r="C46" s="40">
        <v>0</v>
      </c>
      <c r="D46" s="40">
        <v>311</v>
      </c>
      <c r="E46" s="206">
        <f t="shared" si="0"/>
        <v>0</v>
      </c>
      <c r="F46" s="30"/>
      <c r="G46" s="30"/>
    </row>
    <row r="47" spans="1:9" ht="12" customHeight="1">
      <c r="A47" s="31" t="s">
        <v>994</v>
      </c>
      <c r="B47" s="40">
        <v>5</v>
      </c>
      <c r="C47" s="40">
        <v>5</v>
      </c>
      <c r="D47" s="40">
        <v>475</v>
      </c>
      <c r="E47" s="206">
        <f t="shared" si="0"/>
        <v>1.0526315789473684</v>
      </c>
      <c r="F47" s="30"/>
      <c r="G47" s="30"/>
    </row>
    <row r="48" spans="1:9" ht="12" customHeight="1">
      <c r="A48" s="31" t="s">
        <v>1163</v>
      </c>
      <c r="B48" s="40">
        <v>4</v>
      </c>
      <c r="C48" s="40">
        <v>4</v>
      </c>
      <c r="D48" s="40">
        <v>430</v>
      </c>
      <c r="E48" s="206">
        <f t="shared" si="0"/>
        <v>0.93023255813953487</v>
      </c>
      <c r="F48" s="30"/>
      <c r="G48" s="30"/>
    </row>
    <row r="49" spans="1:8" ht="12" customHeight="1">
      <c r="A49" s="31" t="s">
        <v>1164</v>
      </c>
      <c r="B49" s="40">
        <v>2</v>
      </c>
      <c r="C49" s="40">
        <v>0</v>
      </c>
      <c r="D49" s="40">
        <v>500</v>
      </c>
      <c r="E49" s="206">
        <f t="shared" si="0"/>
        <v>0</v>
      </c>
      <c r="F49" s="30"/>
      <c r="G49" s="30"/>
    </row>
    <row r="50" spans="1:8" ht="12" customHeight="1">
      <c r="A50" s="31" t="s">
        <v>568</v>
      </c>
      <c r="B50" s="40">
        <f>SUM(B44:B49)</f>
        <v>20</v>
      </c>
      <c r="C50" s="40">
        <f>SUM(C44:C49)</f>
        <v>18</v>
      </c>
      <c r="D50" s="40">
        <f>SUM(D44:D49)</f>
        <v>2576</v>
      </c>
      <c r="E50" s="526">
        <f>(C50/D50)*100</f>
        <v>0.69875776397515532</v>
      </c>
      <c r="F50" s="30"/>
      <c r="G50" s="30"/>
    </row>
    <row r="51" spans="1:8" ht="11.25" customHeight="1">
      <c r="A51" s="30"/>
      <c r="B51" s="30"/>
      <c r="C51" s="30"/>
      <c r="D51" s="30"/>
      <c r="E51" s="30"/>
      <c r="F51" s="30"/>
      <c r="G51" s="30"/>
    </row>
    <row r="52" spans="1:8" ht="11.25" customHeight="1">
      <c r="A52" s="31" t="s">
        <v>1165</v>
      </c>
      <c r="B52" s="518">
        <v>0.64</v>
      </c>
      <c r="C52" s="30"/>
      <c r="D52" s="30"/>
      <c r="E52" s="30"/>
      <c r="F52" s="30"/>
      <c r="G52" s="30"/>
    </row>
    <row r="53" spans="1:8" ht="11.25" customHeight="1">
      <c r="A53" s="31" t="s">
        <v>1303</v>
      </c>
      <c r="B53" s="40" t="s">
        <v>267</v>
      </c>
      <c r="C53" s="30"/>
      <c r="D53" s="30"/>
      <c r="E53" s="30"/>
      <c r="F53" s="30"/>
      <c r="G53" s="30"/>
    </row>
    <row r="54" spans="1:8" s="6" customFormat="1" ht="11.25" customHeight="1">
      <c r="A54" s="54"/>
      <c r="B54" s="222"/>
      <c r="C54" s="207"/>
      <c r="D54" s="207"/>
      <c r="E54" s="207"/>
      <c r="F54" s="207"/>
      <c r="G54" s="207"/>
      <c r="H54" s="19"/>
    </row>
    <row r="55" spans="1:8" s="192" customFormat="1" ht="11.25">
      <c r="A55" s="208" t="s">
        <v>1304</v>
      </c>
      <c r="B55" s="226"/>
      <c r="C55" s="226"/>
      <c r="D55" s="226"/>
      <c r="E55" s="226"/>
      <c r="F55" s="226"/>
      <c r="G55" s="226"/>
      <c r="H55" s="208"/>
    </row>
    <row r="56" spans="1:8" s="6" customFormat="1" ht="10.5" customHeight="1">
      <c r="A56" s="209" t="s">
        <v>1305</v>
      </c>
      <c r="B56" s="207"/>
      <c r="C56" s="207"/>
      <c r="D56" s="207"/>
      <c r="E56" s="207"/>
      <c r="F56" s="207"/>
      <c r="G56" s="207"/>
      <c r="H56" s="19"/>
    </row>
    <row r="57" spans="1:8" s="6" customFormat="1" ht="10.5" customHeight="1">
      <c r="A57" s="210" t="s">
        <v>1306</v>
      </c>
      <c r="B57" s="207"/>
      <c r="C57" s="207"/>
      <c r="D57" s="207"/>
      <c r="E57" s="207"/>
      <c r="F57" s="207"/>
      <c r="G57" s="207"/>
      <c r="H57" s="19"/>
    </row>
    <row r="58" spans="1:8" s="6" customFormat="1" ht="10.5" customHeight="1">
      <c r="A58" s="210" t="s">
        <v>1193</v>
      </c>
      <c r="B58" s="207"/>
      <c r="C58" s="207"/>
      <c r="D58" s="207"/>
      <c r="E58" s="207"/>
      <c r="F58" s="207"/>
      <c r="G58" s="207"/>
      <c r="H58" s="19"/>
    </row>
    <row r="59" spans="1:8" s="6" customFormat="1" ht="10.5" customHeight="1">
      <c r="A59" s="210" t="s">
        <v>1194</v>
      </c>
      <c r="B59" s="207"/>
      <c r="C59" s="207"/>
      <c r="D59" s="207"/>
      <c r="E59" s="207"/>
      <c r="F59" s="207"/>
      <c r="G59" s="207"/>
      <c r="H59" s="19"/>
    </row>
    <row r="60" spans="1:8" s="6" customFormat="1" ht="10.5" customHeight="1">
      <c r="A60" s="210" t="s">
        <v>1195</v>
      </c>
      <c r="B60" s="207"/>
      <c r="C60" s="207"/>
      <c r="D60" s="207"/>
      <c r="E60" s="207"/>
      <c r="F60" s="207"/>
      <c r="G60" s="207"/>
      <c r="H60" s="19"/>
    </row>
    <row r="61" spans="1:8" s="6" customFormat="1" ht="10.5" customHeight="1">
      <c r="A61" s="209" t="s">
        <v>1044</v>
      </c>
      <c r="B61" s="207"/>
      <c r="C61" s="207"/>
      <c r="D61" s="207"/>
      <c r="E61" s="207"/>
      <c r="F61" s="207"/>
      <c r="G61" s="207"/>
      <c r="H61" s="19"/>
    </row>
    <row r="62" spans="1:8" s="6" customFormat="1" ht="10.5" customHeight="1">
      <c r="A62" s="210" t="s">
        <v>1045</v>
      </c>
      <c r="B62" s="207"/>
      <c r="C62" s="207"/>
      <c r="D62" s="207"/>
      <c r="E62" s="207"/>
      <c r="F62" s="207"/>
      <c r="G62" s="207"/>
      <c r="H62" s="19"/>
    </row>
    <row r="63" spans="1:8" s="6" customFormat="1" ht="10.5" customHeight="1">
      <c r="A63" s="623" t="s">
        <v>1046</v>
      </c>
      <c r="B63" s="623"/>
      <c r="C63" s="623"/>
      <c r="D63" s="623"/>
      <c r="E63" s="623"/>
      <c r="F63" s="623"/>
      <c r="G63" s="623"/>
      <c r="H63" s="19"/>
    </row>
    <row r="64" spans="1:8" s="6" customFormat="1" ht="11.25">
      <c r="A64" s="19"/>
      <c r="B64" s="207"/>
      <c r="C64" s="207"/>
      <c r="D64" s="207"/>
      <c r="E64" s="207"/>
      <c r="F64" s="207"/>
      <c r="G64" s="207"/>
      <c r="H64" s="19"/>
    </row>
    <row r="65" spans="1:8" s="196" customFormat="1" ht="12.75" customHeight="1">
      <c r="A65" s="197" t="s">
        <v>1047</v>
      </c>
      <c r="B65" s="197"/>
      <c r="C65" s="198" t="s">
        <v>1048</v>
      </c>
      <c r="D65" s="221"/>
      <c r="E65" s="198" t="s">
        <v>1049</v>
      </c>
      <c r="F65" s="221"/>
      <c r="G65" s="221"/>
      <c r="H65" s="197"/>
    </row>
    <row r="66" spans="1:8" s="6" customFormat="1" ht="11.25">
      <c r="A66" s="208" t="s">
        <v>1050</v>
      </c>
      <c r="B66" s="207"/>
      <c r="C66" s="207"/>
      <c r="D66" s="207"/>
      <c r="E66" s="207"/>
      <c r="F66" s="207"/>
      <c r="G66" s="207"/>
      <c r="H66" s="19"/>
    </row>
    <row r="67" spans="1:8" s="193" customFormat="1" ht="33.75">
      <c r="A67" s="211" t="s">
        <v>1051</v>
      </c>
      <c r="B67" s="211" t="s">
        <v>1052</v>
      </c>
      <c r="C67" s="211" t="s">
        <v>1053</v>
      </c>
      <c r="D67" s="211" t="s">
        <v>1054</v>
      </c>
      <c r="E67" s="211" t="s">
        <v>1055</v>
      </c>
      <c r="F67" s="211" t="s">
        <v>1056</v>
      </c>
      <c r="G67" s="211"/>
      <c r="H67" s="211"/>
    </row>
    <row r="68" spans="1:8" s="6" customFormat="1" ht="11.25">
      <c r="A68" s="208" t="s">
        <v>1057</v>
      </c>
      <c r="B68" s="207"/>
      <c r="C68" s="207"/>
      <c r="D68" s="207"/>
      <c r="E68" s="227"/>
      <c r="F68" s="207"/>
      <c r="G68" s="207"/>
      <c r="H68" s="19"/>
    </row>
    <row r="69" spans="1:8" s="6" customFormat="1" ht="11.25">
      <c r="A69" s="596" t="s">
        <v>1808</v>
      </c>
      <c r="B69" s="555" t="s">
        <v>65</v>
      </c>
      <c r="C69" s="207">
        <v>151</v>
      </c>
      <c r="D69" s="207"/>
      <c r="E69" s="227" t="s">
        <v>63</v>
      </c>
      <c r="F69" s="207" t="s">
        <v>1807</v>
      </c>
      <c r="G69" s="207"/>
      <c r="H69" s="19"/>
    </row>
    <row r="70" spans="1:8" s="6" customFormat="1" ht="11.25">
      <c r="A70" s="593" t="s">
        <v>1757</v>
      </c>
      <c r="B70" s="556" t="s">
        <v>1760</v>
      </c>
      <c r="C70" s="527">
        <v>83</v>
      </c>
      <c r="D70" s="527" t="s">
        <v>1059</v>
      </c>
      <c r="E70" s="528" t="s">
        <v>1060</v>
      </c>
      <c r="F70" s="228" t="s">
        <v>228</v>
      </c>
      <c r="G70" s="207"/>
      <c r="H70" s="19"/>
    </row>
    <row r="71" spans="1:8" s="6" customFormat="1" ht="22.5" customHeight="1">
      <c r="A71" s="594" t="s">
        <v>1600</v>
      </c>
      <c r="B71" s="215" t="s">
        <v>1516</v>
      </c>
      <c r="C71" s="527">
        <v>29</v>
      </c>
      <c r="D71" s="554" t="s">
        <v>64</v>
      </c>
      <c r="E71" s="528" t="s">
        <v>1061</v>
      </c>
      <c r="F71" s="622" t="s">
        <v>1595</v>
      </c>
      <c r="G71" s="622"/>
      <c r="H71" s="622"/>
    </row>
    <row r="72" spans="1:8" s="6" customFormat="1" ht="11.25">
      <c r="A72" s="208" t="s">
        <v>1062</v>
      </c>
      <c r="B72" s="527"/>
      <c r="C72" s="527"/>
      <c r="D72" s="527"/>
      <c r="E72" s="528"/>
      <c r="F72" s="228"/>
      <c r="G72" s="207"/>
      <c r="H72" s="19"/>
    </row>
    <row r="73" spans="1:8" s="6" customFormat="1" ht="11.25">
      <c r="A73" s="593" t="s">
        <v>1063</v>
      </c>
      <c r="B73" s="215" t="s">
        <v>1759</v>
      </c>
      <c r="C73" s="527">
        <v>1005</v>
      </c>
      <c r="D73" s="527" t="s">
        <v>1059</v>
      </c>
      <c r="E73" s="528" t="s">
        <v>1064</v>
      </c>
      <c r="F73" s="228" t="s">
        <v>1065</v>
      </c>
      <c r="G73" s="207"/>
      <c r="H73" s="19"/>
    </row>
    <row r="74" spans="1:8" s="529" customFormat="1" ht="22.5" customHeight="1">
      <c r="A74" s="594" t="s">
        <v>1601</v>
      </c>
      <c r="B74" s="527" t="s">
        <v>1473</v>
      </c>
      <c r="C74" s="527">
        <v>233</v>
      </c>
      <c r="D74" s="527">
        <v>27</v>
      </c>
      <c r="E74" s="528" t="s">
        <v>1066</v>
      </c>
      <c r="F74" s="622" t="s">
        <v>1552</v>
      </c>
      <c r="G74" s="622"/>
      <c r="H74" s="622"/>
    </row>
    <row r="75" spans="1:8" s="6" customFormat="1" ht="11.25">
      <c r="A75" s="593" t="s">
        <v>1756</v>
      </c>
      <c r="B75" s="527" t="s">
        <v>1058</v>
      </c>
      <c r="C75" s="527">
        <v>373</v>
      </c>
      <c r="D75" s="527" t="s">
        <v>1059</v>
      </c>
      <c r="E75" s="528" t="s">
        <v>1067</v>
      </c>
      <c r="F75" s="228" t="s">
        <v>1068</v>
      </c>
      <c r="G75" s="207"/>
      <c r="H75" s="19"/>
    </row>
    <row r="76" spans="1:8" s="6" customFormat="1" ht="11.25">
      <c r="A76" s="593" t="s">
        <v>936</v>
      </c>
      <c r="B76" s="527" t="s">
        <v>1473</v>
      </c>
      <c r="C76" s="527">
        <v>477</v>
      </c>
      <c r="D76" s="527">
        <v>83</v>
      </c>
      <c r="E76" s="528" t="s">
        <v>937</v>
      </c>
      <c r="F76" s="228" t="s">
        <v>1075</v>
      </c>
      <c r="G76" s="207"/>
      <c r="H76" s="19"/>
    </row>
    <row r="77" spans="1:8" s="529" customFormat="1" ht="22.5" customHeight="1">
      <c r="A77" s="594" t="s">
        <v>1411</v>
      </c>
      <c r="B77" s="554" t="s">
        <v>233</v>
      </c>
      <c r="C77" s="527">
        <v>162</v>
      </c>
      <c r="D77" s="527">
        <v>23</v>
      </c>
      <c r="E77" s="528" t="s">
        <v>1076</v>
      </c>
      <c r="F77" s="622" t="s">
        <v>1553</v>
      </c>
      <c r="G77" s="622"/>
      <c r="H77" s="622"/>
    </row>
    <row r="78" spans="1:8" s="6" customFormat="1" ht="11.25">
      <c r="A78" s="593" t="s">
        <v>1077</v>
      </c>
      <c r="B78" s="527" t="s">
        <v>1473</v>
      </c>
      <c r="C78" s="527">
        <v>271</v>
      </c>
      <c r="D78" s="527">
        <v>39</v>
      </c>
      <c r="E78" s="528" t="s">
        <v>1078</v>
      </c>
      <c r="F78" s="228" t="s">
        <v>1554</v>
      </c>
      <c r="G78" s="207"/>
      <c r="H78" s="19"/>
    </row>
    <row r="79" spans="1:8" s="6" customFormat="1" ht="11.25">
      <c r="A79" s="593" t="s">
        <v>1079</v>
      </c>
      <c r="B79" s="527" t="s">
        <v>1473</v>
      </c>
      <c r="C79" s="527">
        <v>558</v>
      </c>
      <c r="D79" s="527">
        <v>49</v>
      </c>
      <c r="E79" s="528" t="s">
        <v>1080</v>
      </c>
      <c r="F79" s="228" t="s">
        <v>1555</v>
      </c>
      <c r="G79" s="207"/>
      <c r="H79" s="19"/>
    </row>
    <row r="80" spans="1:8" s="529" customFormat="1" ht="22.5" customHeight="1">
      <c r="A80" s="594" t="s">
        <v>1412</v>
      </c>
      <c r="B80" s="527" t="s">
        <v>1473</v>
      </c>
      <c r="C80" s="527">
        <v>138</v>
      </c>
      <c r="D80" s="527">
        <v>24</v>
      </c>
      <c r="E80" s="528" t="s">
        <v>1081</v>
      </c>
      <c r="F80" s="622" t="s">
        <v>1596</v>
      </c>
      <c r="G80" s="622"/>
      <c r="H80" s="622"/>
    </row>
    <row r="81" spans="1:8" s="529" customFormat="1" ht="22.5" customHeight="1">
      <c r="A81" s="594" t="s">
        <v>1413</v>
      </c>
      <c r="B81" s="527" t="s">
        <v>1473</v>
      </c>
      <c r="C81" s="527">
        <v>149</v>
      </c>
      <c r="D81" s="530">
        <v>16</v>
      </c>
      <c r="E81" s="528" t="s">
        <v>1082</v>
      </c>
      <c r="F81" s="622" t="s">
        <v>1597</v>
      </c>
      <c r="G81" s="622"/>
      <c r="H81" s="622"/>
    </row>
    <row r="82" spans="1:8" s="6" customFormat="1" ht="11.25">
      <c r="A82" s="593" t="s">
        <v>1083</v>
      </c>
      <c r="B82" s="527" t="s">
        <v>1473</v>
      </c>
      <c r="C82" s="527">
        <f>522-49</f>
        <v>473</v>
      </c>
      <c r="D82" s="527">
        <f>522-473</f>
        <v>49</v>
      </c>
      <c r="E82" s="528" t="s">
        <v>1084</v>
      </c>
      <c r="F82" s="228" t="s">
        <v>1598</v>
      </c>
      <c r="G82" s="207"/>
      <c r="H82" s="19"/>
    </row>
    <row r="83" spans="1:8" s="529" customFormat="1" ht="22.5" customHeight="1">
      <c r="A83" s="594" t="s">
        <v>1515</v>
      </c>
      <c r="B83" s="527" t="s">
        <v>1473</v>
      </c>
      <c r="C83" s="527">
        <v>289</v>
      </c>
      <c r="D83" s="527">
        <v>21</v>
      </c>
      <c r="E83" s="528" t="s">
        <v>938</v>
      </c>
      <c r="F83" s="622" t="s">
        <v>1599</v>
      </c>
      <c r="G83" s="622"/>
      <c r="H83" s="622"/>
    </row>
    <row r="84" spans="1:8" s="194" customFormat="1" ht="33.75">
      <c r="A84" s="595" t="s">
        <v>1594</v>
      </c>
      <c r="B84" s="211" t="s">
        <v>939</v>
      </c>
      <c r="C84" s="527">
        <v>14</v>
      </c>
      <c r="D84" s="527" t="s">
        <v>1059</v>
      </c>
      <c r="E84" s="528" t="s">
        <v>940</v>
      </c>
      <c r="F84" s="213"/>
      <c r="G84" s="214"/>
      <c r="H84" s="513"/>
    </row>
    <row r="85" spans="1:8" s="6" customFormat="1" ht="11.25">
      <c r="A85" s="208" t="s">
        <v>941</v>
      </c>
      <c r="B85" s="527"/>
      <c r="C85" s="527"/>
      <c r="D85" s="527"/>
      <c r="E85" s="528"/>
      <c r="F85" s="228"/>
      <c r="G85" s="207"/>
      <c r="H85" s="19"/>
    </row>
    <row r="86" spans="1:8" s="6" customFormat="1" ht="11.25">
      <c r="A86" s="593" t="s">
        <v>942</v>
      </c>
      <c r="B86" s="215" t="s">
        <v>1474</v>
      </c>
      <c r="C86" s="527">
        <v>517</v>
      </c>
      <c r="D86" s="527">
        <v>48</v>
      </c>
      <c r="E86" s="528" t="s">
        <v>943</v>
      </c>
      <c r="F86" s="228" t="s">
        <v>1593</v>
      </c>
      <c r="G86" s="207"/>
      <c r="H86" s="19"/>
    </row>
    <row r="87" spans="1:8" s="6" customFormat="1" ht="11.25">
      <c r="A87" s="593" t="s">
        <v>944</v>
      </c>
      <c r="B87" s="215" t="s">
        <v>1474</v>
      </c>
      <c r="C87" s="527">
        <v>231</v>
      </c>
      <c r="D87" s="527">
        <v>70</v>
      </c>
      <c r="E87" s="528" t="s">
        <v>945</v>
      </c>
      <c r="F87" s="228"/>
      <c r="G87" s="207"/>
      <c r="H87" s="19"/>
    </row>
    <row r="88" spans="1:8" s="6" customFormat="1" ht="11.25">
      <c r="A88" s="208" t="s">
        <v>946</v>
      </c>
      <c r="B88" s="215"/>
      <c r="C88" s="527"/>
      <c r="D88" s="527"/>
      <c r="E88" s="528"/>
      <c r="F88" s="228"/>
      <c r="G88" s="207"/>
      <c r="H88" s="19"/>
    </row>
    <row r="89" spans="1:8" s="6" customFormat="1" ht="11.25">
      <c r="A89" s="212" t="s">
        <v>947</v>
      </c>
      <c r="B89" s="215" t="s">
        <v>1474</v>
      </c>
      <c r="C89" s="527" t="s">
        <v>1059</v>
      </c>
      <c r="D89" s="527" t="s">
        <v>1059</v>
      </c>
      <c r="E89" s="528" t="s">
        <v>948</v>
      </c>
      <c r="F89" s="6" t="s">
        <v>949</v>
      </c>
      <c r="G89" s="207"/>
      <c r="H89" s="19"/>
    </row>
    <row r="90" spans="1:8" s="6" customFormat="1" ht="11.25">
      <c r="A90" s="208" t="s">
        <v>950</v>
      </c>
      <c r="B90" s="215"/>
      <c r="C90" s="527"/>
      <c r="D90" s="527"/>
      <c r="E90" s="528"/>
      <c r="F90" s="228"/>
      <c r="G90" s="207"/>
      <c r="H90" s="19"/>
    </row>
    <row r="91" spans="1:8" s="6" customFormat="1" ht="11.25">
      <c r="A91" s="593" t="s">
        <v>1747</v>
      </c>
      <c r="B91" s="215" t="s">
        <v>951</v>
      </c>
      <c r="C91" s="527">
        <v>386</v>
      </c>
      <c r="D91" s="554" t="s">
        <v>229</v>
      </c>
      <c r="E91" s="528" t="s">
        <v>952</v>
      </c>
      <c r="F91" s="228" t="s">
        <v>1592</v>
      </c>
      <c r="G91" s="207"/>
      <c r="H91" s="19"/>
    </row>
    <row r="92" spans="1:8" s="6" customFormat="1" ht="11.25">
      <c r="A92" s="593" t="s">
        <v>1755</v>
      </c>
      <c r="B92" s="215" t="s">
        <v>1475</v>
      </c>
      <c r="C92" s="527">
        <v>72</v>
      </c>
      <c r="D92" s="527">
        <v>36</v>
      </c>
      <c r="E92" s="528" t="s">
        <v>953</v>
      </c>
      <c r="F92" s="228" t="s">
        <v>1591</v>
      </c>
      <c r="G92" s="207"/>
      <c r="H92" s="19"/>
    </row>
    <row r="93" spans="1:8" s="6" customFormat="1" ht="11.25">
      <c r="A93" s="593" t="s">
        <v>1362</v>
      </c>
      <c r="B93" s="215" t="s">
        <v>1476</v>
      </c>
      <c r="C93" s="527">
        <v>154</v>
      </c>
      <c r="D93" s="527">
        <v>144</v>
      </c>
      <c r="E93" s="528" t="s">
        <v>1363</v>
      </c>
      <c r="F93" s="228" t="s">
        <v>1590</v>
      </c>
      <c r="G93" s="207"/>
      <c r="H93" s="19"/>
    </row>
    <row r="94" spans="1:8" s="6" customFormat="1" ht="11.25">
      <c r="A94" s="593" t="s">
        <v>1108</v>
      </c>
      <c r="B94" s="215" t="s">
        <v>1473</v>
      </c>
      <c r="C94" s="527">
        <v>17</v>
      </c>
      <c r="D94" s="527">
        <v>92</v>
      </c>
      <c r="E94" s="528" t="s">
        <v>1109</v>
      </c>
      <c r="F94" s="228"/>
      <c r="G94" s="207"/>
      <c r="H94" s="19"/>
    </row>
    <row r="95" spans="1:8" s="6" customFormat="1" ht="11.25">
      <c r="A95" s="593" t="s">
        <v>1110</v>
      </c>
      <c r="B95" s="215" t="s">
        <v>1475</v>
      </c>
      <c r="C95" s="527">
        <v>168</v>
      </c>
      <c r="D95" s="527">
        <v>131</v>
      </c>
      <c r="E95" s="528" t="s">
        <v>1111</v>
      </c>
      <c r="F95" s="228" t="s">
        <v>1550</v>
      </c>
      <c r="G95" s="207"/>
      <c r="H95" s="19"/>
    </row>
    <row r="96" spans="1:8" s="6" customFormat="1" ht="11.25">
      <c r="A96" s="593" t="s">
        <v>1112</v>
      </c>
      <c r="B96" s="215" t="s">
        <v>1058</v>
      </c>
      <c r="C96" s="527">
        <v>28</v>
      </c>
      <c r="D96" s="527" t="s">
        <v>1059</v>
      </c>
      <c r="E96" s="531" t="s">
        <v>1361</v>
      </c>
      <c r="F96" s="228"/>
      <c r="G96" s="207"/>
      <c r="H96" s="19"/>
    </row>
    <row r="97" spans="1:8" s="6" customFormat="1" ht="11.25">
      <c r="A97" s="593" t="s">
        <v>1260</v>
      </c>
      <c r="B97" s="553" t="s">
        <v>234</v>
      </c>
      <c r="C97" s="527">
        <v>14</v>
      </c>
      <c r="D97" s="527">
        <v>116</v>
      </c>
      <c r="E97" s="528" t="s">
        <v>1261</v>
      </c>
      <c r="F97" s="228"/>
      <c r="G97" s="207"/>
      <c r="H97" s="19"/>
    </row>
    <row r="98" spans="1:8" s="6" customFormat="1" ht="11.25">
      <c r="A98" s="593" t="s">
        <v>1262</v>
      </c>
      <c r="B98" s="215" t="s">
        <v>1475</v>
      </c>
      <c r="C98" s="527">
        <v>107</v>
      </c>
      <c r="D98" s="527">
        <v>54</v>
      </c>
      <c r="E98" s="528" t="s">
        <v>1263</v>
      </c>
      <c r="F98" s="228" t="s">
        <v>1549</v>
      </c>
      <c r="G98" s="207"/>
      <c r="H98" s="19"/>
    </row>
    <row r="99" spans="1:8" s="6" customFormat="1" ht="11.25">
      <c r="A99" s="208" t="s">
        <v>1176</v>
      </c>
      <c r="B99" s="215"/>
      <c r="C99" s="527"/>
      <c r="D99" s="527"/>
      <c r="E99" s="528"/>
      <c r="F99" s="228"/>
      <c r="G99" s="207"/>
      <c r="H99" s="19"/>
    </row>
    <row r="100" spans="1:8" s="6" customFormat="1" ht="11.25">
      <c r="A100" s="212" t="s">
        <v>1264</v>
      </c>
      <c r="B100" s="215" t="s">
        <v>1387</v>
      </c>
      <c r="C100" s="527">
        <v>120</v>
      </c>
      <c r="D100" s="527" t="s">
        <v>1059</v>
      </c>
      <c r="E100" s="528" t="s">
        <v>1265</v>
      </c>
      <c r="F100" s="228" t="s">
        <v>1548</v>
      </c>
      <c r="G100" s="207"/>
      <c r="H100" s="19"/>
    </row>
    <row r="101" spans="1:8" s="6" customFormat="1" ht="11.25">
      <c r="A101" s="593" t="s">
        <v>1744</v>
      </c>
      <c r="B101" s="215" t="s">
        <v>1388</v>
      </c>
      <c r="C101" s="527">
        <v>8</v>
      </c>
      <c r="D101" s="527">
        <v>34</v>
      </c>
      <c r="E101" s="528" t="s">
        <v>1113</v>
      </c>
      <c r="F101" s="228"/>
      <c r="G101" s="207"/>
      <c r="H101" s="19"/>
    </row>
    <row r="102" spans="1:8" s="6" customFormat="1" ht="11.25">
      <c r="A102" s="593" t="s">
        <v>1745</v>
      </c>
      <c r="B102" s="553" t="s">
        <v>231</v>
      </c>
      <c r="C102" s="527">
        <v>5</v>
      </c>
      <c r="D102" s="527">
        <v>24</v>
      </c>
      <c r="E102" s="557" t="s">
        <v>230</v>
      </c>
      <c r="F102" s="228" t="s">
        <v>232</v>
      </c>
      <c r="G102" s="207"/>
      <c r="H102" s="19"/>
    </row>
    <row r="103" spans="1:8" s="6" customFormat="1" ht="11.25">
      <c r="A103" s="593" t="s">
        <v>1114</v>
      </c>
      <c r="B103" s="215" t="s">
        <v>1388</v>
      </c>
      <c r="C103" s="527">
        <v>8</v>
      </c>
      <c r="D103" s="527">
        <v>38</v>
      </c>
      <c r="E103" s="528" t="s">
        <v>1115</v>
      </c>
      <c r="F103" s="228"/>
      <c r="G103" s="207"/>
      <c r="H103" s="19"/>
    </row>
    <row r="104" spans="1:8" s="6" customFormat="1" ht="11.25">
      <c r="A104" s="593" t="s">
        <v>1746</v>
      </c>
      <c r="B104" s="215" t="s">
        <v>1389</v>
      </c>
      <c r="C104" s="527">
        <v>16</v>
      </c>
      <c r="D104" s="527" t="s">
        <v>1059</v>
      </c>
      <c r="E104" s="528" t="s">
        <v>1517</v>
      </c>
      <c r="F104" s="228"/>
      <c r="G104" s="207"/>
      <c r="H104" s="19"/>
    </row>
    <row r="105" spans="1:8" s="6" customFormat="1" ht="11.25">
      <c r="A105" s="212"/>
      <c r="B105" s="215"/>
      <c r="C105" s="207"/>
      <c r="D105" s="207"/>
      <c r="E105" s="227"/>
      <c r="F105" s="228"/>
      <c r="G105" s="207"/>
      <c r="H105" s="19"/>
    </row>
    <row r="106" spans="1:8" s="6" customFormat="1" ht="11.25">
      <c r="A106" s="624" t="s">
        <v>806</v>
      </c>
      <c r="B106" s="624"/>
      <c r="C106" s="624"/>
      <c r="D106" s="624"/>
      <c r="E106" s="624"/>
      <c r="F106" s="624"/>
      <c r="G106" s="624"/>
      <c r="H106" s="19"/>
    </row>
    <row r="107" spans="1:8" s="6" customFormat="1" ht="11.25">
      <c r="A107" s="624"/>
      <c r="B107" s="624"/>
      <c r="C107" s="624"/>
      <c r="D107" s="624"/>
      <c r="E107" s="624"/>
      <c r="F107" s="624"/>
      <c r="G107" s="624"/>
      <c r="H107" s="19"/>
    </row>
    <row r="108" spans="1:8" s="159" customFormat="1" ht="9" customHeight="1">
      <c r="A108" s="19" t="s">
        <v>383</v>
      </c>
      <c r="B108" s="215"/>
      <c r="C108" s="207"/>
      <c r="D108" s="207"/>
      <c r="E108" s="227"/>
      <c r="F108" s="228"/>
      <c r="G108" s="216"/>
      <c r="H108" s="25"/>
    </row>
    <row r="109" spans="1:8" s="159" customFormat="1" ht="9" customHeight="1">
      <c r="A109" s="19" t="s">
        <v>1758</v>
      </c>
      <c r="B109" s="207"/>
      <c r="C109" s="207"/>
      <c r="D109" s="207"/>
      <c r="E109" s="207"/>
      <c r="F109" s="228"/>
      <c r="G109" s="216"/>
      <c r="H109" s="25"/>
    </row>
    <row r="110" spans="1:8" s="159" customFormat="1" ht="9" customHeight="1">
      <c r="A110" s="19" t="s">
        <v>1116</v>
      </c>
      <c r="B110" s="207"/>
      <c r="C110" s="207"/>
      <c r="D110" s="207"/>
      <c r="E110" s="207"/>
      <c r="F110" s="228"/>
      <c r="G110" s="216"/>
      <c r="H110" s="25"/>
    </row>
    <row r="111" spans="1:8" s="159" customFormat="1" ht="9" customHeight="1">
      <c r="A111" s="19" t="s">
        <v>1117</v>
      </c>
      <c r="B111" s="207"/>
      <c r="C111" s="207"/>
      <c r="D111" s="207"/>
      <c r="E111" s="207"/>
      <c r="F111" s="228"/>
      <c r="G111" s="216"/>
      <c r="H111" s="25"/>
    </row>
    <row r="112" spans="1:8" s="159" customFormat="1" ht="9" customHeight="1">
      <c r="A112" s="84" t="s">
        <v>1118</v>
      </c>
      <c r="B112" s="207"/>
      <c r="C112" s="207"/>
      <c r="D112" s="207"/>
      <c r="E112" s="207"/>
      <c r="F112" s="228"/>
      <c r="G112" s="216"/>
      <c r="H112" s="25"/>
    </row>
    <row r="113" spans="1:8" s="159" customFormat="1" ht="9" customHeight="1">
      <c r="A113" s="19" t="s">
        <v>1119</v>
      </c>
      <c r="B113" s="207"/>
      <c r="C113" s="207"/>
      <c r="D113" s="207"/>
      <c r="E113" s="207"/>
      <c r="F113" s="228"/>
      <c r="G113" s="216"/>
      <c r="H113" s="25"/>
    </row>
  </sheetData>
  <customSheetViews>
    <customSheetView guid="{2241D2F7-FCAB-46A4-8253-BE3553A0819D}" scale="150" topLeftCell="A19">
      <selection activeCell="A69" sqref="A69"/>
      <pageMargins left="0.75" right="0.75" top="1" bottom="1" header="0.5" footer="0.5"/>
    </customSheetView>
    <customSheetView guid="{FF019918-1126-E741-80E5-10DFF1610F9B}" scale="150" topLeftCell="A19">
      <selection activeCell="A69" sqref="A69"/>
      <pageMargins left="0.7" right="0.7" top="0.75" bottom="0.75" header="0.3" footer="0.3"/>
    </customSheetView>
    <customSheetView guid="{45C7F253-5639-4BAF-B155-10DC005D38AE}" scale="150">
      <selection activeCell="A69" sqref="A69"/>
      <pageMargins left="0.7" right="0.7" top="0.75" bottom="0.75" header="0.3" footer="0.3"/>
    </customSheetView>
    <customSheetView guid="{495CA096-0E26-4428-82C8-7A3D259892E5}" scale="150" topLeftCell="A19">
      <selection activeCell="A69" sqref="A69"/>
      <pageMargins left="0.75" right="0.75" top="1" bottom="1" header="0.5" footer="0.5"/>
    </customSheetView>
  </customSheetViews>
  <mergeCells count="19">
    <mergeCell ref="F80:H80"/>
    <mergeCell ref="F81:H81"/>
    <mergeCell ref="F83:H83"/>
    <mergeCell ref="A63:G63"/>
    <mergeCell ref="A106:G107"/>
    <mergeCell ref="F71:H71"/>
    <mergeCell ref="F74:H74"/>
    <mergeCell ref="F77:H77"/>
    <mergeCell ref="A4:B4"/>
    <mergeCell ref="A6:B6"/>
    <mergeCell ref="A13:B13"/>
    <mergeCell ref="A17:B17"/>
    <mergeCell ref="B18:C18"/>
    <mergeCell ref="F18:G18"/>
    <mergeCell ref="B25:C25"/>
    <mergeCell ref="D25:E25"/>
    <mergeCell ref="F25:G25"/>
    <mergeCell ref="B34:D34"/>
    <mergeCell ref="D18:E18"/>
  </mergeCells>
  <phoneticPr fontId="70" type="noConversion"/>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TOC</vt:lpstr>
      <vt:lpstr>1-Demographics</vt:lpstr>
      <vt:lpstr>2-Labor Force</vt:lpstr>
      <vt:lpstr>3-Employers</vt:lpstr>
      <vt:lpstr>4-Research Base</vt:lpstr>
      <vt:lpstr>5-Educ-4yr</vt:lpstr>
      <vt:lpstr>6-Educ-2yr</vt:lpstr>
      <vt:lpstr>7-Educ-votech</vt:lpstr>
      <vt:lpstr>8-Educ-elem-second</vt:lpstr>
      <vt:lpstr>9-Indus Salary</vt:lpstr>
      <vt:lpstr>10-Occup Salary</vt:lpstr>
      <vt:lpstr>11-Work Comp-UI</vt:lpstr>
      <vt:lpstr>12-Labor Relations</vt:lpstr>
      <vt:lpstr>13-Transportation</vt:lpstr>
      <vt:lpstr>14-Taxation</vt:lpstr>
      <vt:lpstr>15-Real Estate</vt:lpstr>
      <vt:lpstr>16-Utilities</vt:lpstr>
      <vt:lpstr>17-Environment</vt:lpstr>
      <vt:lpstr>18-Government</vt:lpstr>
      <vt:lpstr>19-International</vt:lpstr>
      <vt:lpstr>20-Quality of Life</vt:lpstr>
    </vt:vector>
  </TitlesOfParts>
  <Company>University of Nebraska - Lincoln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cba-bbsun</dc:creator>
  <cp:lastModifiedBy>I2RD</cp:lastModifiedBy>
  <cp:lastPrinted>2010-03-06T06:45:40Z</cp:lastPrinted>
  <dcterms:created xsi:type="dcterms:W3CDTF">2010-01-19T21:11:29Z</dcterms:created>
  <dcterms:modified xsi:type="dcterms:W3CDTF">2011-09-08T16:02:36Z</dcterms:modified>
</cp:coreProperties>
</file>